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worksheets/sheet6.xml" ContentType="application/vnd.openxmlformats-officedocument.spreadsheetml.worksheet+xml"/>
  <Override PartName="/xl/embeddings/oleObject3.bin" ContentType="application/vnd.openxmlformats-officedocument.oleObject"/>
  <Default Extension="emf" ContentType="image/x-emf"/>
  <Override PartName="/xl/embeddings/oleObject4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410" tabRatio="749" activeTab="4"/>
  </bookViews>
  <sheets>
    <sheet name="Data Siswa" sheetId="11" r:id="rId1"/>
    <sheet name="Reliabilitas" sheetId="9" r:id="rId2"/>
    <sheet name="TINGKAT KESUKARAN" sheetId="12" r:id="rId3"/>
    <sheet name="DAYA BEDA" sheetId="5" r:id="rId4"/>
    <sheet name="Master Data" sheetId="1" r:id="rId5"/>
    <sheet name="Sheet1" sheetId="13" state="hidden" r:id="rId6"/>
  </sheets>
  <definedNames>
    <definedName name="_xlnm.Print_Area" localSheetId="0">'Data Siswa'!$A$1:$J$33</definedName>
    <definedName name="_xlnm.Print_Area" localSheetId="4">'Master Data'!$A$1:$AM$61</definedName>
    <definedName name="_xlnm.Print_Area" localSheetId="1">Reliabilitas!$A$1:$AG$65</definedName>
    <definedName name="_xlnm.Print_Area" localSheetId="2">'TINGKAT KESUKARAN'!$A$1:$U$38</definedName>
  </definedNames>
  <calcPr calcId="124519"/>
</workbook>
</file>

<file path=xl/calcChain.xml><?xml version="1.0" encoding="utf-8"?>
<calcChain xmlns="http://schemas.openxmlformats.org/spreadsheetml/2006/main">
  <c r="G2" i="11"/>
  <c r="H4"/>
  <c r="I4"/>
  <c r="J4"/>
  <c r="G4"/>
  <c r="S33" i="12"/>
  <c r="S34"/>
  <c r="S35"/>
  <c r="S36"/>
  <c r="S37"/>
  <c r="K33"/>
  <c r="K34"/>
  <c r="K35"/>
  <c r="K36"/>
  <c r="K37"/>
  <c r="L33"/>
  <c r="L34"/>
  <c r="L35"/>
  <c r="L36"/>
  <c r="L37"/>
  <c r="K32"/>
  <c r="L32" s="1"/>
  <c r="S32" s="1"/>
  <c r="K28"/>
  <c r="L28" s="1"/>
  <c r="S28" s="1"/>
  <c r="K24"/>
  <c r="L24" s="1"/>
  <c r="S24" s="1"/>
  <c r="K20"/>
  <c r="L20" s="1"/>
  <c r="S20" s="1"/>
  <c r="K16"/>
  <c r="L16" s="1"/>
  <c r="S16" s="1"/>
  <c r="K12"/>
  <c r="L12" s="1"/>
  <c r="S12" s="1"/>
  <c r="K8"/>
  <c r="L8" s="1"/>
  <c r="S8" s="1"/>
  <c r="K5"/>
  <c r="L5" s="1"/>
  <c r="S5" s="1"/>
  <c r="H2"/>
  <c r="AQ73" i="5"/>
  <c r="AR73"/>
  <c r="AS73"/>
  <c r="AT73"/>
  <c r="AU73"/>
  <c r="AV73"/>
  <c r="AW73"/>
  <c r="AX73"/>
  <c r="AY73"/>
  <c r="AZ73"/>
  <c r="BA73"/>
  <c r="BB73"/>
  <c r="BC73"/>
  <c r="BD73"/>
  <c r="BE73"/>
  <c r="BF73"/>
  <c r="BG73"/>
  <c r="BH73"/>
  <c r="BI73"/>
  <c r="BJ73"/>
  <c r="BK73"/>
  <c r="BL73"/>
  <c r="BM73"/>
  <c r="BN73"/>
  <c r="BO73"/>
  <c r="BP73"/>
  <c r="BQ73"/>
  <c r="BR73"/>
  <c r="BS73"/>
  <c r="BT73"/>
  <c r="BU73"/>
  <c r="BV73"/>
  <c r="BW73"/>
  <c r="BX73"/>
  <c r="AP77"/>
  <c r="AQ77"/>
  <c r="AR77"/>
  <c r="AS77"/>
  <c r="AT77"/>
  <c r="AU77"/>
  <c r="AV77"/>
  <c r="AW77"/>
  <c r="AX77"/>
  <c r="AY77"/>
  <c r="AZ77"/>
  <c r="BA77"/>
  <c r="BB77"/>
  <c r="BC77"/>
  <c r="BD77"/>
  <c r="BE77"/>
  <c r="BF77"/>
  <c r="BG77"/>
  <c r="BH77"/>
  <c r="BI77"/>
  <c r="BJ77"/>
  <c r="BK77"/>
  <c r="BL77"/>
  <c r="BM77"/>
  <c r="BN77"/>
  <c r="BO77"/>
  <c r="BP77"/>
  <c r="BQ77"/>
  <c r="BR77"/>
  <c r="BS77"/>
  <c r="BT77"/>
  <c r="BU77"/>
  <c r="BV77"/>
  <c r="BW77"/>
  <c r="BX77"/>
  <c r="AP91"/>
  <c r="AQ91"/>
  <c r="AR91"/>
  <c r="AS91"/>
  <c r="AT91"/>
  <c r="AU91"/>
  <c r="AV91"/>
  <c r="AW91"/>
  <c r="AX91"/>
  <c r="AY91"/>
  <c r="AZ91"/>
  <c r="BA91"/>
  <c r="BB91"/>
  <c r="BC91"/>
  <c r="BD91"/>
  <c r="BE91"/>
  <c r="BF91"/>
  <c r="BG91"/>
  <c r="BH91"/>
  <c r="BI91"/>
  <c r="BJ91"/>
  <c r="BK91"/>
  <c r="BL91"/>
  <c r="BM91"/>
  <c r="BN91"/>
  <c r="BO91"/>
  <c r="BP91"/>
  <c r="BQ91"/>
  <c r="BR91"/>
  <c r="BS91"/>
  <c r="BT91"/>
  <c r="BU91"/>
  <c r="BV91"/>
  <c r="BW91"/>
  <c r="BX91"/>
  <c r="AP112"/>
  <c r="AQ112"/>
  <c r="AR112"/>
  <c r="AS112"/>
  <c r="AT112"/>
  <c r="AU112"/>
  <c r="AV112"/>
  <c r="AW112"/>
  <c r="AX112"/>
  <c r="AY112"/>
  <c r="AZ112"/>
  <c r="BA112"/>
  <c r="BB112"/>
  <c r="BC112"/>
  <c r="BD112"/>
  <c r="BE112"/>
  <c r="BF112"/>
  <c r="BG112"/>
  <c r="BH112"/>
  <c r="BI112"/>
  <c r="BJ112"/>
  <c r="BK112"/>
  <c r="BL112"/>
  <c r="BM112"/>
  <c r="BN112"/>
  <c r="BO112"/>
  <c r="BP112"/>
  <c r="BQ112"/>
  <c r="BR112"/>
  <c r="BS112"/>
  <c r="BT112"/>
  <c r="BU112"/>
  <c r="BV112"/>
  <c r="BW112"/>
  <c r="BX112"/>
  <c r="AP94"/>
  <c r="AQ94"/>
  <c r="AR94"/>
  <c r="AS94"/>
  <c r="AT94"/>
  <c r="AU94"/>
  <c r="AV94"/>
  <c r="AW94"/>
  <c r="AX94"/>
  <c r="AY94"/>
  <c r="AZ94"/>
  <c r="BA94"/>
  <c r="BB94"/>
  <c r="BC94"/>
  <c r="BD94"/>
  <c r="BE94"/>
  <c r="BF94"/>
  <c r="BG94"/>
  <c r="BH94"/>
  <c r="BI94"/>
  <c r="BJ94"/>
  <c r="BK94"/>
  <c r="BL94"/>
  <c r="BM94"/>
  <c r="BN94"/>
  <c r="BO94"/>
  <c r="BP94"/>
  <c r="BQ94"/>
  <c r="BR94"/>
  <c r="BS94"/>
  <c r="BT94"/>
  <c r="BU94"/>
  <c r="BV94"/>
  <c r="BW94"/>
  <c r="BX94"/>
  <c r="AP100"/>
  <c r="AQ100"/>
  <c r="AR100"/>
  <c r="AS100"/>
  <c r="AT100"/>
  <c r="AU100"/>
  <c r="AV100"/>
  <c r="AW100"/>
  <c r="AX100"/>
  <c r="AY100"/>
  <c r="AZ100"/>
  <c r="BA100"/>
  <c r="BB100"/>
  <c r="BC100"/>
  <c r="BD100"/>
  <c r="BE100"/>
  <c r="BF100"/>
  <c r="BG100"/>
  <c r="BH100"/>
  <c r="BI100"/>
  <c r="BJ100"/>
  <c r="BK100"/>
  <c r="BL100"/>
  <c r="BM100"/>
  <c r="BN100"/>
  <c r="BO100"/>
  <c r="BP100"/>
  <c r="BQ100"/>
  <c r="BR100"/>
  <c r="BS100"/>
  <c r="BT100"/>
  <c r="BU100"/>
  <c r="BV100"/>
  <c r="BW100"/>
  <c r="BX100"/>
  <c r="AP101"/>
  <c r="AQ101"/>
  <c r="AR101"/>
  <c r="AS101"/>
  <c r="AT101"/>
  <c r="AU101"/>
  <c r="AV101"/>
  <c r="AW101"/>
  <c r="AX101"/>
  <c r="AY101"/>
  <c r="AZ101"/>
  <c r="BA101"/>
  <c r="BB101"/>
  <c r="BC101"/>
  <c r="BD101"/>
  <c r="BE101"/>
  <c r="BF101"/>
  <c r="BG101"/>
  <c r="BH101"/>
  <c r="BI101"/>
  <c r="BJ101"/>
  <c r="BK101"/>
  <c r="BL101"/>
  <c r="BM101"/>
  <c r="BN101"/>
  <c r="BO101"/>
  <c r="BP101"/>
  <c r="BQ101"/>
  <c r="BR101"/>
  <c r="BS101"/>
  <c r="BT101"/>
  <c r="BU101"/>
  <c r="BV101"/>
  <c r="BW101"/>
  <c r="BX101"/>
  <c r="AP95"/>
  <c r="AQ95"/>
  <c r="AR95"/>
  <c r="AS95"/>
  <c r="AT95"/>
  <c r="AU95"/>
  <c r="AV95"/>
  <c r="AW95"/>
  <c r="AX95"/>
  <c r="AY95"/>
  <c r="AZ95"/>
  <c r="BA95"/>
  <c r="BB95"/>
  <c r="BC95"/>
  <c r="BD95"/>
  <c r="BE95"/>
  <c r="BF95"/>
  <c r="BG95"/>
  <c r="BH95"/>
  <c r="BI95"/>
  <c r="BJ95"/>
  <c r="BK95"/>
  <c r="BL95"/>
  <c r="BM95"/>
  <c r="BN95"/>
  <c r="BO95"/>
  <c r="BP95"/>
  <c r="BQ95"/>
  <c r="BR95"/>
  <c r="BS95"/>
  <c r="BT95"/>
  <c r="BU95"/>
  <c r="BV95"/>
  <c r="BW95"/>
  <c r="BX95"/>
  <c r="AP80"/>
  <c r="AQ80"/>
  <c r="AR80"/>
  <c r="AS80"/>
  <c r="AT80"/>
  <c r="AU80"/>
  <c r="AV80"/>
  <c r="AW80"/>
  <c r="AX80"/>
  <c r="AY80"/>
  <c r="AZ80"/>
  <c r="BA80"/>
  <c r="BB80"/>
  <c r="BC80"/>
  <c r="BD80"/>
  <c r="BE80"/>
  <c r="BF80"/>
  <c r="BG80"/>
  <c r="BH80"/>
  <c r="BI80"/>
  <c r="BJ80"/>
  <c r="BK80"/>
  <c r="BL80"/>
  <c r="BM80"/>
  <c r="BN80"/>
  <c r="BO80"/>
  <c r="BP80"/>
  <c r="BQ80"/>
  <c r="BR80"/>
  <c r="BS80"/>
  <c r="BT80"/>
  <c r="BU80"/>
  <c r="BV80"/>
  <c r="BW80"/>
  <c r="BX80"/>
  <c r="AP92"/>
  <c r="AQ92"/>
  <c r="AR92"/>
  <c r="AS92"/>
  <c r="AT92"/>
  <c r="AU92"/>
  <c r="AV92"/>
  <c r="AW92"/>
  <c r="AX92"/>
  <c r="AY92"/>
  <c r="AZ92"/>
  <c r="BA92"/>
  <c r="BB92"/>
  <c r="BC92"/>
  <c r="BD92"/>
  <c r="BE92"/>
  <c r="BF92"/>
  <c r="BG92"/>
  <c r="BH92"/>
  <c r="BI92"/>
  <c r="BJ92"/>
  <c r="BK92"/>
  <c r="BL92"/>
  <c r="BM92"/>
  <c r="BN92"/>
  <c r="BO92"/>
  <c r="BP92"/>
  <c r="BQ92"/>
  <c r="BR92"/>
  <c r="BS92"/>
  <c r="BT92"/>
  <c r="BU92"/>
  <c r="BV92"/>
  <c r="BW92"/>
  <c r="BX92"/>
  <c r="AP106"/>
  <c r="AQ106"/>
  <c r="AR106"/>
  <c r="AS106"/>
  <c r="AT106"/>
  <c r="AU106"/>
  <c r="AV106"/>
  <c r="AW106"/>
  <c r="AX106"/>
  <c r="AY106"/>
  <c r="AZ106"/>
  <c r="BA106"/>
  <c r="BB106"/>
  <c r="BC106"/>
  <c r="BD106"/>
  <c r="BE106"/>
  <c r="BF106"/>
  <c r="BG106"/>
  <c r="BH106"/>
  <c r="BI106"/>
  <c r="BJ106"/>
  <c r="BK106"/>
  <c r="BL106"/>
  <c r="BM106"/>
  <c r="BN106"/>
  <c r="BO106"/>
  <c r="BP106"/>
  <c r="BQ106"/>
  <c r="BR106"/>
  <c r="BS106"/>
  <c r="BT106"/>
  <c r="BU106"/>
  <c r="BV106"/>
  <c r="BW106"/>
  <c r="BX106"/>
  <c r="AP93"/>
  <c r="AQ93"/>
  <c r="AR93"/>
  <c r="AS93"/>
  <c r="AT93"/>
  <c r="AU93"/>
  <c r="AV93"/>
  <c r="AW93"/>
  <c r="AX93"/>
  <c r="AY93"/>
  <c r="AZ93"/>
  <c r="BA93"/>
  <c r="BB93"/>
  <c r="BC93"/>
  <c r="BD93"/>
  <c r="BE93"/>
  <c r="BF93"/>
  <c r="BG93"/>
  <c r="BH93"/>
  <c r="BI93"/>
  <c r="BJ93"/>
  <c r="BK93"/>
  <c r="BL93"/>
  <c r="BM93"/>
  <c r="BN93"/>
  <c r="BO93"/>
  <c r="BP93"/>
  <c r="BQ93"/>
  <c r="BR93"/>
  <c r="BS93"/>
  <c r="BT93"/>
  <c r="BU93"/>
  <c r="BV93"/>
  <c r="BW93"/>
  <c r="BX93"/>
  <c r="AP111"/>
  <c r="AQ111"/>
  <c r="AR111"/>
  <c r="AS111"/>
  <c r="AT111"/>
  <c r="AU111"/>
  <c r="AV111"/>
  <c r="AW111"/>
  <c r="AX111"/>
  <c r="AY111"/>
  <c r="AZ111"/>
  <c r="BA111"/>
  <c r="BB111"/>
  <c r="BC111"/>
  <c r="BD111"/>
  <c r="BE111"/>
  <c r="BF111"/>
  <c r="BG111"/>
  <c r="BH111"/>
  <c r="BI111"/>
  <c r="BJ111"/>
  <c r="BK111"/>
  <c r="BL111"/>
  <c r="BM111"/>
  <c r="BN111"/>
  <c r="BO111"/>
  <c r="BP111"/>
  <c r="BQ111"/>
  <c r="BR111"/>
  <c r="BS111"/>
  <c r="BT111"/>
  <c r="BU111"/>
  <c r="BV111"/>
  <c r="BW111"/>
  <c r="BX111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BT96"/>
  <c r="BU96"/>
  <c r="BV96"/>
  <c r="BW96"/>
  <c r="BX96"/>
  <c r="AP121"/>
  <c r="AQ121"/>
  <c r="AR121"/>
  <c r="AS121"/>
  <c r="AT121"/>
  <c r="AU121"/>
  <c r="AV121"/>
  <c r="AW121"/>
  <c r="AX121"/>
  <c r="AY121"/>
  <c r="AZ121"/>
  <c r="BA121"/>
  <c r="BB121"/>
  <c r="BC121"/>
  <c r="BD121"/>
  <c r="BE121"/>
  <c r="BF121"/>
  <c r="BG121"/>
  <c r="BH121"/>
  <c r="BI121"/>
  <c r="BJ121"/>
  <c r="BK121"/>
  <c r="BL121"/>
  <c r="BM121"/>
  <c r="BN121"/>
  <c r="BO121"/>
  <c r="BP121"/>
  <c r="BQ121"/>
  <c r="BR121"/>
  <c r="BS121"/>
  <c r="BT121"/>
  <c r="BU121"/>
  <c r="BV121"/>
  <c r="BW121"/>
  <c r="BX121"/>
  <c r="AP124"/>
  <c r="AQ124"/>
  <c r="AR124"/>
  <c r="AS124"/>
  <c r="AT124"/>
  <c r="AU124"/>
  <c r="AV124"/>
  <c r="AW124"/>
  <c r="AX124"/>
  <c r="AY124"/>
  <c r="AZ124"/>
  <c r="BA124"/>
  <c r="BB124"/>
  <c r="BC124"/>
  <c r="BD124"/>
  <c r="BE124"/>
  <c r="BF124"/>
  <c r="BG124"/>
  <c r="BH124"/>
  <c r="BI124"/>
  <c r="BJ124"/>
  <c r="BK124"/>
  <c r="BL124"/>
  <c r="BM124"/>
  <c r="BN124"/>
  <c r="BO124"/>
  <c r="BP124"/>
  <c r="BQ124"/>
  <c r="BR124"/>
  <c r="BS124"/>
  <c r="BT124"/>
  <c r="BU124"/>
  <c r="BV124"/>
  <c r="BW124"/>
  <c r="BX124"/>
  <c r="AP73"/>
  <c r="AP97"/>
  <c r="AQ97"/>
  <c r="AR97"/>
  <c r="AS97"/>
  <c r="AT97"/>
  <c r="AU97"/>
  <c r="AV97"/>
  <c r="AW97"/>
  <c r="AX97"/>
  <c r="AY97"/>
  <c r="AZ97"/>
  <c r="BA97"/>
  <c r="BB97"/>
  <c r="BC97"/>
  <c r="BD97"/>
  <c r="BE97"/>
  <c r="BF97"/>
  <c r="BG97"/>
  <c r="BH97"/>
  <c r="BI97"/>
  <c r="BJ97"/>
  <c r="BK97"/>
  <c r="BL97"/>
  <c r="BM97"/>
  <c r="BN97"/>
  <c r="BO97"/>
  <c r="BP97"/>
  <c r="BQ97"/>
  <c r="BR97"/>
  <c r="BS97"/>
  <c r="BT97"/>
  <c r="BU97"/>
  <c r="BV97"/>
  <c r="BW97"/>
  <c r="BX97"/>
  <c r="AP87"/>
  <c r="AQ87"/>
  <c r="AR87"/>
  <c r="AS87"/>
  <c r="AT87"/>
  <c r="AU87"/>
  <c r="AV87"/>
  <c r="AW87"/>
  <c r="AX87"/>
  <c r="AY87"/>
  <c r="AZ87"/>
  <c r="BA87"/>
  <c r="BB87"/>
  <c r="BC87"/>
  <c r="BD87"/>
  <c r="BE87"/>
  <c r="BF87"/>
  <c r="BG87"/>
  <c r="BH87"/>
  <c r="BI87"/>
  <c r="BJ87"/>
  <c r="BK87"/>
  <c r="BL87"/>
  <c r="BM87"/>
  <c r="BN87"/>
  <c r="BO87"/>
  <c r="BP87"/>
  <c r="BQ87"/>
  <c r="BR87"/>
  <c r="BS87"/>
  <c r="BT87"/>
  <c r="BU87"/>
  <c r="BV87"/>
  <c r="BW87"/>
  <c r="BX87"/>
  <c r="AP119"/>
  <c r="AQ119"/>
  <c r="AR119"/>
  <c r="AS119"/>
  <c r="AT119"/>
  <c r="AU119"/>
  <c r="AV119"/>
  <c r="AW119"/>
  <c r="AX119"/>
  <c r="AY119"/>
  <c r="AZ119"/>
  <c r="BA119"/>
  <c r="BB119"/>
  <c r="BC119"/>
  <c r="BD119"/>
  <c r="BE119"/>
  <c r="BF119"/>
  <c r="BG119"/>
  <c r="BH119"/>
  <c r="BI119"/>
  <c r="BJ119"/>
  <c r="BK119"/>
  <c r="BL119"/>
  <c r="BM119"/>
  <c r="BN119"/>
  <c r="BO119"/>
  <c r="BP119"/>
  <c r="BQ119"/>
  <c r="BR119"/>
  <c r="BS119"/>
  <c r="BT119"/>
  <c r="BU119"/>
  <c r="BV119"/>
  <c r="BW119"/>
  <c r="BX119"/>
  <c r="AP113"/>
  <c r="AQ113"/>
  <c r="AR113"/>
  <c r="AS113"/>
  <c r="AT113"/>
  <c r="AU113"/>
  <c r="AV113"/>
  <c r="AW113"/>
  <c r="AX113"/>
  <c r="AY113"/>
  <c r="AZ113"/>
  <c r="BA113"/>
  <c r="BB113"/>
  <c r="BC113"/>
  <c r="BD113"/>
  <c r="BE113"/>
  <c r="BF113"/>
  <c r="BG113"/>
  <c r="BH113"/>
  <c r="BI113"/>
  <c r="BJ113"/>
  <c r="BK113"/>
  <c r="BL113"/>
  <c r="BM113"/>
  <c r="BN113"/>
  <c r="BO113"/>
  <c r="BP113"/>
  <c r="BQ113"/>
  <c r="BR113"/>
  <c r="BS113"/>
  <c r="BT113"/>
  <c r="BU113"/>
  <c r="BV113"/>
  <c r="BW113"/>
  <c r="BX113"/>
  <c r="AP81"/>
  <c r="AQ81"/>
  <c r="AR81"/>
  <c r="AS81"/>
  <c r="AT81"/>
  <c r="AU81"/>
  <c r="AV81"/>
  <c r="AW81"/>
  <c r="AX81"/>
  <c r="AY81"/>
  <c r="AZ81"/>
  <c r="BA81"/>
  <c r="BB81"/>
  <c r="BC81"/>
  <c r="BD81"/>
  <c r="BE81"/>
  <c r="BF81"/>
  <c r="BG81"/>
  <c r="BH81"/>
  <c r="BI81"/>
  <c r="BJ81"/>
  <c r="BK81"/>
  <c r="BL81"/>
  <c r="BM81"/>
  <c r="BN81"/>
  <c r="BO81"/>
  <c r="BP81"/>
  <c r="BQ81"/>
  <c r="BR81"/>
  <c r="BS81"/>
  <c r="BT81"/>
  <c r="BU81"/>
  <c r="BV81"/>
  <c r="BW81"/>
  <c r="BX81"/>
  <c r="AP107"/>
  <c r="AQ107"/>
  <c r="AR107"/>
  <c r="AS107"/>
  <c r="AT107"/>
  <c r="AU107"/>
  <c r="AV107"/>
  <c r="AW107"/>
  <c r="AX107"/>
  <c r="AY107"/>
  <c r="AZ107"/>
  <c r="BA107"/>
  <c r="BB107"/>
  <c r="BC107"/>
  <c r="BD107"/>
  <c r="BE107"/>
  <c r="BF107"/>
  <c r="BG107"/>
  <c r="BH107"/>
  <c r="BI107"/>
  <c r="BJ107"/>
  <c r="BK107"/>
  <c r="BL107"/>
  <c r="BM107"/>
  <c r="BN107"/>
  <c r="BO107"/>
  <c r="BP107"/>
  <c r="BQ107"/>
  <c r="BR107"/>
  <c r="BS107"/>
  <c r="BT107"/>
  <c r="BU107"/>
  <c r="BV107"/>
  <c r="BW107"/>
  <c r="BX107"/>
  <c r="AP102"/>
  <c r="AQ102"/>
  <c r="AR102"/>
  <c r="AS102"/>
  <c r="AT102"/>
  <c r="AU102"/>
  <c r="AV102"/>
  <c r="AW102"/>
  <c r="AX102"/>
  <c r="AY102"/>
  <c r="AZ102"/>
  <c r="BA102"/>
  <c r="BB102"/>
  <c r="BC102"/>
  <c r="BD102"/>
  <c r="BE102"/>
  <c r="BF102"/>
  <c r="BG102"/>
  <c r="BH102"/>
  <c r="BI102"/>
  <c r="BJ102"/>
  <c r="BK102"/>
  <c r="BL102"/>
  <c r="BM102"/>
  <c r="BN102"/>
  <c r="BO102"/>
  <c r="BP102"/>
  <c r="BQ102"/>
  <c r="BR102"/>
  <c r="BS102"/>
  <c r="BT102"/>
  <c r="BU102"/>
  <c r="BV102"/>
  <c r="BW102"/>
  <c r="BX102"/>
  <c r="AP82"/>
  <c r="AQ82"/>
  <c r="AR82"/>
  <c r="AS82"/>
  <c r="AT82"/>
  <c r="AU82"/>
  <c r="AV82"/>
  <c r="AW82"/>
  <c r="AX82"/>
  <c r="AY82"/>
  <c r="AZ82"/>
  <c r="BA82"/>
  <c r="BB82"/>
  <c r="BC82"/>
  <c r="BD82"/>
  <c r="BE82"/>
  <c r="BF82"/>
  <c r="BG82"/>
  <c r="BH82"/>
  <c r="BI82"/>
  <c r="BJ82"/>
  <c r="BK82"/>
  <c r="BL82"/>
  <c r="BM82"/>
  <c r="BN82"/>
  <c r="BO82"/>
  <c r="BP82"/>
  <c r="BQ82"/>
  <c r="BR82"/>
  <c r="BS82"/>
  <c r="BT82"/>
  <c r="BU82"/>
  <c r="BV82"/>
  <c r="BW82"/>
  <c r="BX82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BR114"/>
  <c r="BS114"/>
  <c r="BT114"/>
  <c r="BU114"/>
  <c r="BV114"/>
  <c r="BW114"/>
  <c r="BX114"/>
  <c r="AP98"/>
  <c r="AQ98"/>
  <c r="AR98"/>
  <c r="AS98"/>
  <c r="AT98"/>
  <c r="AU98"/>
  <c r="AV98"/>
  <c r="AW98"/>
  <c r="AX98"/>
  <c r="AY98"/>
  <c r="AZ98"/>
  <c r="BA98"/>
  <c r="BB98"/>
  <c r="BC98"/>
  <c r="BD98"/>
  <c r="BE98"/>
  <c r="BF98"/>
  <c r="BG98"/>
  <c r="BH98"/>
  <c r="BI98"/>
  <c r="BJ98"/>
  <c r="BK98"/>
  <c r="BL98"/>
  <c r="BM98"/>
  <c r="BN98"/>
  <c r="BO98"/>
  <c r="BP98"/>
  <c r="BQ98"/>
  <c r="BR98"/>
  <c r="BS98"/>
  <c r="BT98"/>
  <c r="BU98"/>
  <c r="BV98"/>
  <c r="BW98"/>
  <c r="BX98"/>
  <c r="AP74"/>
  <c r="AQ74"/>
  <c r="AR74"/>
  <c r="AS74"/>
  <c r="AT74"/>
  <c r="AU74"/>
  <c r="AV74"/>
  <c r="AW74"/>
  <c r="AX74"/>
  <c r="AY74"/>
  <c r="AZ74"/>
  <c r="BA74"/>
  <c r="BB74"/>
  <c r="BC74"/>
  <c r="BD74"/>
  <c r="BE74"/>
  <c r="BF74"/>
  <c r="BG74"/>
  <c r="BH74"/>
  <c r="BI74"/>
  <c r="BJ74"/>
  <c r="BK74"/>
  <c r="BL74"/>
  <c r="BM74"/>
  <c r="BN74"/>
  <c r="BO74"/>
  <c r="BP74"/>
  <c r="BQ74"/>
  <c r="BR74"/>
  <c r="BS74"/>
  <c r="BT74"/>
  <c r="BU74"/>
  <c r="BV74"/>
  <c r="BW74"/>
  <c r="BX74"/>
  <c r="AP120"/>
  <c r="AQ120"/>
  <c r="AR120"/>
  <c r="AS120"/>
  <c r="AT120"/>
  <c r="AU120"/>
  <c r="AV120"/>
  <c r="AW120"/>
  <c r="AX120"/>
  <c r="AY120"/>
  <c r="AZ120"/>
  <c r="BA120"/>
  <c r="BB120"/>
  <c r="BC120"/>
  <c r="BD120"/>
  <c r="BE120"/>
  <c r="BF120"/>
  <c r="BG120"/>
  <c r="BH120"/>
  <c r="BI120"/>
  <c r="BJ120"/>
  <c r="BK120"/>
  <c r="BL120"/>
  <c r="BM120"/>
  <c r="BN120"/>
  <c r="BO120"/>
  <c r="BP120"/>
  <c r="BQ120"/>
  <c r="BR120"/>
  <c r="BS120"/>
  <c r="BT120"/>
  <c r="BU120"/>
  <c r="BV120"/>
  <c r="BW120"/>
  <c r="BX120"/>
  <c r="AP103"/>
  <c r="AQ103"/>
  <c r="AR103"/>
  <c r="AS103"/>
  <c r="AT103"/>
  <c r="AU103"/>
  <c r="AV103"/>
  <c r="AW103"/>
  <c r="AX103"/>
  <c r="AY103"/>
  <c r="AZ103"/>
  <c r="BA103"/>
  <c r="BB103"/>
  <c r="BC103"/>
  <c r="BD103"/>
  <c r="BE103"/>
  <c r="BF103"/>
  <c r="BG103"/>
  <c r="BH103"/>
  <c r="BI103"/>
  <c r="BJ103"/>
  <c r="BK103"/>
  <c r="BL103"/>
  <c r="BM103"/>
  <c r="BN103"/>
  <c r="BO103"/>
  <c r="BP103"/>
  <c r="BQ103"/>
  <c r="BR103"/>
  <c r="BS103"/>
  <c r="BT103"/>
  <c r="BU103"/>
  <c r="BV103"/>
  <c r="BW103"/>
  <c r="BX103"/>
  <c r="AP75"/>
  <c r="AQ75"/>
  <c r="AR75"/>
  <c r="AS75"/>
  <c r="AT75"/>
  <c r="AU75"/>
  <c r="AV75"/>
  <c r="AW75"/>
  <c r="AX75"/>
  <c r="AY75"/>
  <c r="AZ75"/>
  <c r="BA75"/>
  <c r="BB75"/>
  <c r="BC75"/>
  <c r="BD75"/>
  <c r="BE75"/>
  <c r="BF75"/>
  <c r="BG75"/>
  <c r="BH75"/>
  <c r="BI75"/>
  <c r="BJ75"/>
  <c r="BK75"/>
  <c r="BL75"/>
  <c r="BM75"/>
  <c r="BN75"/>
  <c r="BO75"/>
  <c r="BP75"/>
  <c r="BQ75"/>
  <c r="BR75"/>
  <c r="BS75"/>
  <c r="BT75"/>
  <c r="BU75"/>
  <c r="BV75"/>
  <c r="BW75"/>
  <c r="BX75"/>
  <c r="AP83"/>
  <c r="AQ83"/>
  <c r="AR83"/>
  <c r="AS83"/>
  <c r="AT83"/>
  <c r="AU83"/>
  <c r="AV83"/>
  <c r="AW83"/>
  <c r="AX83"/>
  <c r="AY83"/>
  <c r="AZ83"/>
  <c r="BA83"/>
  <c r="BB83"/>
  <c r="BC83"/>
  <c r="BD83"/>
  <c r="BE83"/>
  <c r="BF83"/>
  <c r="BG83"/>
  <c r="BH83"/>
  <c r="BI83"/>
  <c r="BJ83"/>
  <c r="BK83"/>
  <c r="BL83"/>
  <c r="BM83"/>
  <c r="BN83"/>
  <c r="BO83"/>
  <c r="BP83"/>
  <c r="BQ83"/>
  <c r="BR83"/>
  <c r="BS83"/>
  <c r="BT83"/>
  <c r="BU83"/>
  <c r="BV83"/>
  <c r="BW83"/>
  <c r="BX83"/>
  <c r="AP84"/>
  <c r="AQ84"/>
  <c r="AR84"/>
  <c r="AS84"/>
  <c r="AT84"/>
  <c r="AU84"/>
  <c r="AV84"/>
  <c r="AW84"/>
  <c r="AX84"/>
  <c r="AY84"/>
  <c r="AZ84"/>
  <c r="BA84"/>
  <c r="BB84"/>
  <c r="BC84"/>
  <c r="BD84"/>
  <c r="BE84"/>
  <c r="BF84"/>
  <c r="BG84"/>
  <c r="BH84"/>
  <c r="BI84"/>
  <c r="BJ84"/>
  <c r="BK84"/>
  <c r="BL84"/>
  <c r="BM84"/>
  <c r="BN84"/>
  <c r="BO84"/>
  <c r="BP84"/>
  <c r="BQ84"/>
  <c r="BR84"/>
  <c r="BS84"/>
  <c r="BT84"/>
  <c r="BU84"/>
  <c r="BV84"/>
  <c r="BW84"/>
  <c r="BX84"/>
  <c r="AP85"/>
  <c r="AQ85"/>
  <c r="AR85"/>
  <c r="AS85"/>
  <c r="AT85"/>
  <c r="AU85"/>
  <c r="AV85"/>
  <c r="AW85"/>
  <c r="AX85"/>
  <c r="AY85"/>
  <c r="AZ85"/>
  <c r="BA85"/>
  <c r="BB85"/>
  <c r="BC85"/>
  <c r="BD85"/>
  <c r="BE85"/>
  <c r="BF85"/>
  <c r="BG85"/>
  <c r="BH85"/>
  <c r="BI85"/>
  <c r="BJ85"/>
  <c r="BK85"/>
  <c r="BL85"/>
  <c r="BM85"/>
  <c r="BN85"/>
  <c r="BO85"/>
  <c r="BP85"/>
  <c r="BQ85"/>
  <c r="BR85"/>
  <c r="BS85"/>
  <c r="BT85"/>
  <c r="BU85"/>
  <c r="BV85"/>
  <c r="BW85"/>
  <c r="BX85"/>
  <c r="AP108"/>
  <c r="AQ108"/>
  <c r="AR108"/>
  <c r="AS108"/>
  <c r="AT108"/>
  <c r="AU108"/>
  <c r="AV108"/>
  <c r="AW108"/>
  <c r="AX108"/>
  <c r="AY108"/>
  <c r="AZ108"/>
  <c r="BA108"/>
  <c r="BB108"/>
  <c r="BC108"/>
  <c r="BD108"/>
  <c r="BE108"/>
  <c r="BF108"/>
  <c r="BG108"/>
  <c r="BH108"/>
  <c r="BI108"/>
  <c r="BJ108"/>
  <c r="BK108"/>
  <c r="BL108"/>
  <c r="BM108"/>
  <c r="BN108"/>
  <c r="BO108"/>
  <c r="BP108"/>
  <c r="BQ108"/>
  <c r="BR108"/>
  <c r="BS108"/>
  <c r="BT108"/>
  <c r="BU108"/>
  <c r="BV108"/>
  <c r="BW108"/>
  <c r="BX108"/>
  <c r="AP109"/>
  <c r="AQ109"/>
  <c r="AR109"/>
  <c r="AS109"/>
  <c r="AT109"/>
  <c r="AU109"/>
  <c r="AV109"/>
  <c r="AW109"/>
  <c r="AX109"/>
  <c r="AY109"/>
  <c r="AZ109"/>
  <c r="BA109"/>
  <c r="BB109"/>
  <c r="BC109"/>
  <c r="BD109"/>
  <c r="BE109"/>
  <c r="BF109"/>
  <c r="BG109"/>
  <c r="BH109"/>
  <c r="BI109"/>
  <c r="BJ109"/>
  <c r="BK109"/>
  <c r="BL109"/>
  <c r="BM109"/>
  <c r="BN109"/>
  <c r="BO109"/>
  <c r="BP109"/>
  <c r="BQ109"/>
  <c r="BR109"/>
  <c r="BS109"/>
  <c r="BT109"/>
  <c r="BU109"/>
  <c r="BV109"/>
  <c r="BW109"/>
  <c r="BX109"/>
  <c r="AP115"/>
  <c r="AQ115"/>
  <c r="AR115"/>
  <c r="AS115"/>
  <c r="AT115"/>
  <c r="AU115"/>
  <c r="AV115"/>
  <c r="AW115"/>
  <c r="AX115"/>
  <c r="AY115"/>
  <c r="AZ115"/>
  <c r="BA115"/>
  <c r="BB115"/>
  <c r="BC115"/>
  <c r="BD115"/>
  <c r="BE115"/>
  <c r="BF115"/>
  <c r="BG115"/>
  <c r="BH115"/>
  <c r="BI115"/>
  <c r="BJ115"/>
  <c r="BK115"/>
  <c r="BL115"/>
  <c r="BM115"/>
  <c r="BN115"/>
  <c r="BO115"/>
  <c r="BP115"/>
  <c r="BQ115"/>
  <c r="BR115"/>
  <c r="BS115"/>
  <c r="BT115"/>
  <c r="BU115"/>
  <c r="BV115"/>
  <c r="BW115"/>
  <c r="BX115"/>
  <c r="AP88"/>
  <c r="AQ88"/>
  <c r="AR88"/>
  <c r="AS88"/>
  <c r="AT88"/>
  <c r="AU88"/>
  <c r="AV88"/>
  <c r="AW88"/>
  <c r="AX88"/>
  <c r="AY88"/>
  <c r="AZ88"/>
  <c r="BA88"/>
  <c r="BB88"/>
  <c r="BC88"/>
  <c r="BD88"/>
  <c r="BE88"/>
  <c r="BF88"/>
  <c r="BG88"/>
  <c r="BH88"/>
  <c r="BI88"/>
  <c r="BJ88"/>
  <c r="BK88"/>
  <c r="BL88"/>
  <c r="BM88"/>
  <c r="BN88"/>
  <c r="BO88"/>
  <c r="BP88"/>
  <c r="BQ88"/>
  <c r="BR88"/>
  <c r="BS88"/>
  <c r="BT88"/>
  <c r="BU88"/>
  <c r="BV88"/>
  <c r="BW88"/>
  <c r="BX88"/>
  <c r="AP104"/>
  <c r="AQ104"/>
  <c r="AR104"/>
  <c r="AS104"/>
  <c r="AT104"/>
  <c r="AU104"/>
  <c r="AV104"/>
  <c r="AW104"/>
  <c r="AX104"/>
  <c r="AY104"/>
  <c r="AZ104"/>
  <c r="BA104"/>
  <c r="BB104"/>
  <c r="BC104"/>
  <c r="BD104"/>
  <c r="BE104"/>
  <c r="BF104"/>
  <c r="BG104"/>
  <c r="BH104"/>
  <c r="BI104"/>
  <c r="BJ104"/>
  <c r="BK104"/>
  <c r="BL104"/>
  <c r="BM104"/>
  <c r="BN104"/>
  <c r="BO104"/>
  <c r="BP104"/>
  <c r="BQ104"/>
  <c r="BR104"/>
  <c r="BS104"/>
  <c r="BT104"/>
  <c r="BU104"/>
  <c r="BV104"/>
  <c r="BW104"/>
  <c r="BX104"/>
  <c r="AP89"/>
  <c r="AQ89"/>
  <c r="AR89"/>
  <c r="AS89"/>
  <c r="AT89"/>
  <c r="AU89"/>
  <c r="AV89"/>
  <c r="AW89"/>
  <c r="AX89"/>
  <c r="AY89"/>
  <c r="AZ89"/>
  <c r="BA89"/>
  <c r="BB89"/>
  <c r="BC89"/>
  <c r="BD89"/>
  <c r="BE89"/>
  <c r="BF89"/>
  <c r="BG89"/>
  <c r="BH89"/>
  <c r="BI89"/>
  <c r="BJ89"/>
  <c r="BK89"/>
  <c r="BL89"/>
  <c r="BM89"/>
  <c r="BN89"/>
  <c r="BO89"/>
  <c r="BP89"/>
  <c r="BQ89"/>
  <c r="BR89"/>
  <c r="BS89"/>
  <c r="BT89"/>
  <c r="BU89"/>
  <c r="BV89"/>
  <c r="BW89"/>
  <c r="BX89"/>
  <c r="AP122"/>
  <c r="AQ122"/>
  <c r="AR122"/>
  <c r="AS122"/>
  <c r="AT122"/>
  <c r="AU122"/>
  <c r="AV122"/>
  <c r="AW122"/>
  <c r="AX122"/>
  <c r="AY122"/>
  <c r="AZ122"/>
  <c r="BA122"/>
  <c r="BB122"/>
  <c r="BC122"/>
  <c r="BD122"/>
  <c r="BE122"/>
  <c r="BF122"/>
  <c r="BG122"/>
  <c r="BH122"/>
  <c r="BI122"/>
  <c r="BJ122"/>
  <c r="BK122"/>
  <c r="BL122"/>
  <c r="BM122"/>
  <c r="BN122"/>
  <c r="BO122"/>
  <c r="BP122"/>
  <c r="BQ122"/>
  <c r="BR122"/>
  <c r="BS122"/>
  <c r="BT122"/>
  <c r="BU122"/>
  <c r="BV122"/>
  <c r="BW122"/>
  <c r="BX122"/>
  <c r="AP86"/>
  <c r="AQ86"/>
  <c r="AR86"/>
  <c r="AS86"/>
  <c r="AT86"/>
  <c r="AU86"/>
  <c r="AV86"/>
  <c r="AW86"/>
  <c r="AX86"/>
  <c r="AY86"/>
  <c r="AZ86"/>
  <c r="BA86"/>
  <c r="BB86"/>
  <c r="BC86"/>
  <c r="BD86"/>
  <c r="BE86"/>
  <c r="BF86"/>
  <c r="BG86"/>
  <c r="BH86"/>
  <c r="BI86"/>
  <c r="BJ86"/>
  <c r="BK86"/>
  <c r="BL86"/>
  <c r="BM86"/>
  <c r="BN86"/>
  <c r="BO86"/>
  <c r="BP86"/>
  <c r="BQ86"/>
  <c r="BR86"/>
  <c r="BS86"/>
  <c r="BT86"/>
  <c r="BU86"/>
  <c r="BV86"/>
  <c r="BW86"/>
  <c r="BX86"/>
  <c r="AP123"/>
  <c r="AQ123"/>
  <c r="AR123"/>
  <c r="AS123"/>
  <c r="AT123"/>
  <c r="AU123"/>
  <c r="AV123"/>
  <c r="AW123"/>
  <c r="AX123"/>
  <c r="AY123"/>
  <c r="AZ123"/>
  <c r="BA123"/>
  <c r="BB123"/>
  <c r="BC123"/>
  <c r="BD123"/>
  <c r="BE123"/>
  <c r="BF123"/>
  <c r="BG123"/>
  <c r="BH123"/>
  <c r="BI123"/>
  <c r="BJ123"/>
  <c r="BK123"/>
  <c r="BL123"/>
  <c r="BM123"/>
  <c r="BN123"/>
  <c r="BO123"/>
  <c r="BP123"/>
  <c r="BQ123"/>
  <c r="BR123"/>
  <c r="BS123"/>
  <c r="BT123"/>
  <c r="BU123"/>
  <c r="BV123"/>
  <c r="BW123"/>
  <c r="BX123"/>
  <c r="AP116"/>
  <c r="AQ116"/>
  <c r="AR116"/>
  <c r="AS116"/>
  <c r="AT116"/>
  <c r="AU116"/>
  <c r="AV116"/>
  <c r="AW116"/>
  <c r="AX116"/>
  <c r="AY116"/>
  <c r="AZ116"/>
  <c r="BA116"/>
  <c r="BB116"/>
  <c r="BC116"/>
  <c r="BD116"/>
  <c r="BE116"/>
  <c r="BF116"/>
  <c r="BG116"/>
  <c r="BH116"/>
  <c r="BI116"/>
  <c r="BJ116"/>
  <c r="BK116"/>
  <c r="BL116"/>
  <c r="BM116"/>
  <c r="BN116"/>
  <c r="BO116"/>
  <c r="BP116"/>
  <c r="BQ116"/>
  <c r="BR116"/>
  <c r="BS116"/>
  <c r="BT116"/>
  <c r="BU116"/>
  <c r="BV116"/>
  <c r="BW116"/>
  <c r="BX116"/>
  <c r="AP76"/>
  <c r="AQ76"/>
  <c r="AR76"/>
  <c r="AS76"/>
  <c r="AT76"/>
  <c r="AU76"/>
  <c r="AV76"/>
  <c r="AW76"/>
  <c r="AX76"/>
  <c r="AY76"/>
  <c r="AZ76"/>
  <c r="BA76"/>
  <c r="BB76"/>
  <c r="BC76"/>
  <c r="BD76"/>
  <c r="BE76"/>
  <c r="BF76"/>
  <c r="BG76"/>
  <c r="BH76"/>
  <c r="BI76"/>
  <c r="BJ76"/>
  <c r="BK76"/>
  <c r="BL76"/>
  <c r="BM76"/>
  <c r="BN76"/>
  <c r="BO76"/>
  <c r="BP76"/>
  <c r="BQ76"/>
  <c r="BR76"/>
  <c r="BS76"/>
  <c r="BT76"/>
  <c r="BU76"/>
  <c r="BV76"/>
  <c r="BW76"/>
  <c r="BX76"/>
  <c r="AP105"/>
  <c r="AQ105"/>
  <c r="AR105"/>
  <c r="AS105"/>
  <c r="AT105"/>
  <c r="AU105"/>
  <c r="AV105"/>
  <c r="AW105"/>
  <c r="AX105"/>
  <c r="AY105"/>
  <c r="AZ105"/>
  <c r="BA105"/>
  <c r="BB105"/>
  <c r="BC105"/>
  <c r="BD105"/>
  <c r="BE105"/>
  <c r="BF105"/>
  <c r="BG105"/>
  <c r="BH105"/>
  <c r="BI105"/>
  <c r="BJ105"/>
  <c r="BK105"/>
  <c r="BL105"/>
  <c r="BM105"/>
  <c r="BN105"/>
  <c r="BO105"/>
  <c r="BP105"/>
  <c r="BQ105"/>
  <c r="BR105"/>
  <c r="BS105"/>
  <c r="BT105"/>
  <c r="BU105"/>
  <c r="BV105"/>
  <c r="BW105"/>
  <c r="BX105"/>
  <c r="AP117"/>
  <c r="AQ117"/>
  <c r="AR117"/>
  <c r="AS117"/>
  <c r="AT117"/>
  <c r="AU117"/>
  <c r="AV117"/>
  <c r="AW117"/>
  <c r="AX117"/>
  <c r="AY117"/>
  <c r="AZ117"/>
  <c r="BA117"/>
  <c r="BB117"/>
  <c r="BC117"/>
  <c r="BD117"/>
  <c r="BE117"/>
  <c r="BF117"/>
  <c r="BG117"/>
  <c r="BH117"/>
  <c r="BI117"/>
  <c r="BJ117"/>
  <c r="BK117"/>
  <c r="BL117"/>
  <c r="BM117"/>
  <c r="BN117"/>
  <c r="BO117"/>
  <c r="BP117"/>
  <c r="BQ117"/>
  <c r="BR117"/>
  <c r="BS117"/>
  <c r="BT117"/>
  <c r="BU117"/>
  <c r="BV117"/>
  <c r="BW117"/>
  <c r="BX117"/>
  <c r="AP79"/>
  <c r="AQ79"/>
  <c r="AR79"/>
  <c r="AS79"/>
  <c r="AT79"/>
  <c r="AU79"/>
  <c r="AV79"/>
  <c r="AW79"/>
  <c r="AX79"/>
  <c r="AY79"/>
  <c r="AZ79"/>
  <c r="BA79"/>
  <c r="BB79"/>
  <c r="BC79"/>
  <c r="BD79"/>
  <c r="BE79"/>
  <c r="BF79"/>
  <c r="BG79"/>
  <c r="BH79"/>
  <c r="BI79"/>
  <c r="BJ79"/>
  <c r="BK79"/>
  <c r="BL79"/>
  <c r="BM79"/>
  <c r="BN79"/>
  <c r="BO79"/>
  <c r="BP79"/>
  <c r="BQ79"/>
  <c r="BR79"/>
  <c r="BS79"/>
  <c r="BT79"/>
  <c r="BU79"/>
  <c r="BV79"/>
  <c r="BW79"/>
  <c r="BX79"/>
  <c r="AP118"/>
  <c r="AQ118"/>
  <c r="AR118"/>
  <c r="AS118"/>
  <c r="AT118"/>
  <c r="AU118"/>
  <c r="AV118"/>
  <c r="AW118"/>
  <c r="AX118"/>
  <c r="AY118"/>
  <c r="AZ118"/>
  <c r="BA118"/>
  <c r="BB118"/>
  <c r="BC118"/>
  <c r="BD118"/>
  <c r="BE118"/>
  <c r="BF118"/>
  <c r="BG118"/>
  <c r="BH118"/>
  <c r="BI118"/>
  <c r="BJ118"/>
  <c r="BK118"/>
  <c r="BL118"/>
  <c r="BM118"/>
  <c r="BN118"/>
  <c r="BO118"/>
  <c r="BP118"/>
  <c r="BQ118"/>
  <c r="BR118"/>
  <c r="BS118"/>
  <c r="BT118"/>
  <c r="BU118"/>
  <c r="BV118"/>
  <c r="BW118"/>
  <c r="BX118"/>
  <c r="AP125"/>
  <c r="AQ125"/>
  <c r="AR125"/>
  <c r="AS125"/>
  <c r="AT125"/>
  <c r="AU125"/>
  <c r="AV125"/>
  <c r="AW125"/>
  <c r="AX125"/>
  <c r="AY125"/>
  <c r="AZ125"/>
  <c r="BA125"/>
  <c r="BB125"/>
  <c r="BC125"/>
  <c r="BD125"/>
  <c r="BE125"/>
  <c r="BF125"/>
  <c r="BG125"/>
  <c r="BH125"/>
  <c r="BI125"/>
  <c r="BJ125"/>
  <c r="BK125"/>
  <c r="BL125"/>
  <c r="BM125"/>
  <c r="BN125"/>
  <c r="BO125"/>
  <c r="BP125"/>
  <c r="BQ125"/>
  <c r="BR125"/>
  <c r="BS125"/>
  <c r="BT125"/>
  <c r="BU125"/>
  <c r="BV125"/>
  <c r="BW125"/>
  <c r="BX125"/>
  <c r="AP110"/>
  <c r="AQ110"/>
  <c r="AR110"/>
  <c r="AS110"/>
  <c r="AT110"/>
  <c r="AU110"/>
  <c r="AV110"/>
  <c r="AW110"/>
  <c r="AX110"/>
  <c r="AY110"/>
  <c r="AZ110"/>
  <c r="BA110"/>
  <c r="BB110"/>
  <c r="BC110"/>
  <c r="BD110"/>
  <c r="BE110"/>
  <c r="BF110"/>
  <c r="BG110"/>
  <c r="BH110"/>
  <c r="BI110"/>
  <c r="BJ110"/>
  <c r="BK110"/>
  <c r="BL110"/>
  <c r="BM110"/>
  <c r="BN110"/>
  <c r="BO110"/>
  <c r="BP110"/>
  <c r="BQ110"/>
  <c r="BR110"/>
  <c r="BS110"/>
  <c r="BT110"/>
  <c r="BU110"/>
  <c r="BV110"/>
  <c r="BW110"/>
  <c r="BX110"/>
  <c r="AP90"/>
  <c r="AQ90"/>
  <c r="AR90"/>
  <c r="AS90"/>
  <c r="AT90"/>
  <c r="AU90"/>
  <c r="AV90"/>
  <c r="AW90"/>
  <c r="AX90"/>
  <c r="AY90"/>
  <c r="AZ90"/>
  <c r="BA90"/>
  <c r="BB90"/>
  <c r="BC90"/>
  <c r="BD90"/>
  <c r="BE90"/>
  <c r="BF90"/>
  <c r="BG90"/>
  <c r="BH90"/>
  <c r="BI90"/>
  <c r="BJ90"/>
  <c r="BK90"/>
  <c r="BL90"/>
  <c r="BM90"/>
  <c r="BN90"/>
  <c r="BO90"/>
  <c r="BP90"/>
  <c r="BQ90"/>
  <c r="BR90"/>
  <c r="BS90"/>
  <c r="BT90"/>
  <c r="BU90"/>
  <c r="BV90"/>
  <c r="BW90"/>
  <c r="BX90"/>
  <c r="AQ99"/>
  <c r="AR99"/>
  <c r="AS99"/>
  <c r="AT99"/>
  <c r="AU99"/>
  <c r="AV99"/>
  <c r="AW99"/>
  <c r="AX99"/>
  <c r="AY99"/>
  <c r="AZ99"/>
  <c r="BA99"/>
  <c r="BB99"/>
  <c r="BC99"/>
  <c r="BD99"/>
  <c r="BE99"/>
  <c r="BF99"/>
  <c r="BG99"/>
  <c r="BH99"/>
  <c r="BI99"/>
  <c r="BJ99"/>
  <c r="BK99"/>
  <c r="BL99"/>
  <c r="BM99"/>
  <c r="BN99"/>
  <c r="BO99"/>
  <c r="BP99"/>
  <c r="BQ99"/>
  <c r="BR99"/>
  <c r="BS99"/>
  <c r="BT99"/>
  <c r="BU99"/>
  <c r="BV99"/>
  <c r="BW99"/>
  <c r="BX99"/>
  <c r="AP99"/>
  <c r="K4" i="12" l="1"/>
  <c r="L4" s="1"/>
  <c r="S4" s="1"/>
  <c r="K9"/>
  <c r="L9" s="1"/>
  <c r="S9" s="1"/>
  <c r="K13"/>
  <c r="L13" s="1"/>
  <c r="S13" s="1"/>
  <c r="K17"/>
  <c r="L17" s="1"/>
  <c r="S17" s="1"/>
  <c r="K21"/>
  <c r="L21" s="1"/>
  <c r="S21" s="1"/>
  <c r="K25"/>
  <c r="L25" s="1"/>
  <c r="S25" s="1"/>
  <c r="K29"/>
  <c r="L29" s="1"/>
  <c r="S29" s="1"/>
  <c r="K3"/>
  <c r="L3" s="1"/>
  <c r="S3" s="1"/>
  <c r="K6"/>
  <c r="L6" s="1"/>
  <c r="S6" s="1"/>
  <c r="K7"/>
  <c r="L7" s="1"/>
  <c r="S7" s="1"/>
  <c r="K10"/>
  <c r="L10" s="1"/>
  <c r="S10" s="1"/>
  <c r="K11"/>
  <c r="L11" s="1"/>
  <c r="S11" s="1"/>
  <c r="K14"/>
  <c r="L14" s="1"/>
  <c r="S14" s="1"/>
  <c r="K15"/>
  <c r="L15" s="1"/>
  <c r="S15" s="1"/>
  <c r="K18"/>
  <c r="L18" s="1"/>
  <c r="S18" s="1"/>
  <c r="K19"/>
  <c r="L19" s="1"/>
  <c r="S19" s="1"/>
  <c r="K22"/>
  <c r="L22" s="1"/>
  <c r="S22" s="1"/>
  <c r="K23"/>
  <c r="L23" s="1"/>
  <c r="S23" s="1"/>
  <c r="K26"/>
  <c r="L26" s="1"/>
  <c r="S26" s="1"/>
  <c r="K27"/>
  <c r="L27" s="1"/>
  <c r="S27" s="1"/>
  <c r="K30"/>
  <c r="L30" s="1"/>
  <c r="S30" s="1"/>
  <c r="K31"/>
  <c r="L31" s="1"/>
  <c r="S31" s="1"/>
  <c r="E37" i="11"/>
  <c r="D37"/>
  <c r="B37"/>
  <c r="B34"/>
  <c r="H21" i="5" l="1"/>
  <c r="AV11" s="1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6"/>
  <c r="B5" i="9"/>
  <c r="C5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B6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B7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B8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B9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B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B13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B14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B15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B16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B17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B18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B19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B20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B21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B22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B23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B24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B25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B26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B27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B28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B29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B30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B31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B32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B33"/>
  <c r="C33"/>
  <c r="D33"/>
  <c r="E33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Y33"/>
  <c r="Z33"/>
  <c r="AA33"/>
  <c r="AB33"/>
  <c r="AC33"/>
  <c r="AD33"/>
  <c r="AE33"/>
  <c r="B34"/>
  <c r="C34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AE34"/>
  <c r="B35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AE35"/>
  <c r="B36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AE36"/>
  <c r="B37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AE37"/>
  <c r="B38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B39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B40"/>
  <c r="C40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B41"/>
  <c r="C41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B42"/>
  <c r="C42"/>
  <c r="D42"/>
  <c r="E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Y42"/>
  <c r="Z42"/>
  <c r="AA42"/>
  <c r="AB42"/>
  <c r="AC42"/>
  <c r="AD42"/>
  <c r="AE42"/>
  <c r="B43"/>
  <c r="C43"/>
  <c r="D43"/>
  <c r="E43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Y43"/>
  <c r="Z43"/>
  <c r="AA43"/>
  <c r="AB43"/>
  <c r="AC43"/>
  <c r="AD43"/>
  <c r="AE43"/>
  <c r="B44"/>
  <c r="C44"/>
  <c r="D44"/>
  <c r="E44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Y44"/>
  <c r="Z44"/>
  <c r="AA44"/>
  <c r="AB44"/>
  <c r="AC44"/>
  <c r="AD44"/>
  <c r="AE44"/>
  <c r="B45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B46"/>
  <c r="C46"/>
  <c r="D46"/>
  <c r="E46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Y46"/>
  <c r="Z46"/>
  <c r="AA46"/>
  <c r="AB46"/>
  <c r="AC46"/>
  <c r="AD46"/>
  <c r="AE46"/>
  <c r="B47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Z47"/>
  <c r="AA47"/>
  <c r="AB47"/>
  <c r="AC47"/>
  <c r="AD47"/>
  <c r="AE47"/>
  <c r="B48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AE48"/>
  <c r="B49"/>
  <c r="C49"/>
  <c r="D49"/>
  <c r="E49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Y49"/>
  <c r="Z49"/>
  <c r="AA49"/>
  <c r="AB49"/>
  <c r="AC49"/>
  <c r="AD49"/>
  <c r="AE49"/>
  <c r="B50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Y50"/>
  <c r="Z50"/>
  <c r="AA50"/>
  <c r="AB50"/>
  <c r="AC50"/>
  <c r="AD50"/>
  <c r="AE50"/>
  <c r="B51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Y51"/>
  <c r="Z51"/>
  <c r="AA51"/>
  <c r="AB51"/>
  <c r="AC51"/>
  <c r="AD51"/>
  <c r="AE51"/>
  <c r="B52"/>
  <c r="C52"/>
  <c r="D52"/>
  <c r="E5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Y52"/>
  <c r="Z52"/>
  <c r="AA52"/>
  <c r="AB52"/>
  <c r="AC52"/>
  <c r="AD52"/>
  <c r="AE52"/>
  <c r="B53"/>
  <c r="C53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Z53"/>
  <c r="AA53"/>
  <c r="AB53"/>
  <c r="AC53"/>
  <c r="AD53"/>
  <c r="AE53"/>
  <c r="B54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AE54"/>
  <c r="B55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Y55"/>
  <c r="Z55"/>
  <c r="AA55"/>
  <c r="AB55"/>
  <c r="AC55"/>
  <c r="AD55"/>
  <c r="AE55"/>
  <c r="B56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Y56"/>
  <c r="Z56"/>
  <c r="AA56"/>
  <c r="AB56"/>
  <c r="AC56"/>
  <c r="AD56"/>
  <c r="AE56"/>
  <c r="C4"/>
  <c r="D4"/>
  <c r="E4"/>
  <c r="F4"/>
  <c r="G4"/>
  <c r="H4"/>
  <c r="I4"/>
  <c r="J4"/>
  <c r="K4"/>
  <c r="L4"/>
  <c r="M4"/>
  <c r="N4"/>
  <c r="O4"/>
  <c r="P4"/>
  <c r="Q4"/>
  <c r="R4"/>
  <c r="S4"/>
  <c r="T4"/>
  <c r="U4"/>
  <c r="V4"/>
  <c r="W4"/>
  <c r="X4"/>
  <c r="Y4"/>
  <c r="Z4"/>
  <c r="AA4"/>
  <c r="AB4"/>
  <c r="AC4"/>
  <c r="AD4"/>
  <c r="AE4"/>
  <c r="B4"/>
  <c r="AF22" l="1"/>
  <c r="AG22" s="1"/>
  <c r="B57"/>
  <c r="B59" s="1"/>
  <c r="B60" s="1"/>
  <c r="B61" s="1"/>
  <c r="X21" i="5"/>
  <c r="BL11" s="1"/>
  <c r="P21"/>
  <c r="BD11" s="1"/>
  <c r="O40"/>
  <c r="BC13" s="1"/>
  <c r="G40"/>
  <c r="AU13" s="1"/>
  <c r="AM36"/>
  <c r="AB40"/>
  <c r="BP13" s="1"/>
  <c r="AM27"/>
  <c r="W40"/>
  <c r="BK13" s="1"/>
  <c r="S40"/>
  <c r="BG13" s="1"/>
  <c r="AM29"/>
  <c r="AE21"/>
  <c r="BS11" s="1"/>
  <c r="AM20"/>
  <c r="AF21"/>
  <c r="BT11" s="1"/>
  <c r="AM12"/>
  <c r="AG40"/>
  <c r="BU13" s="1"/>
  <c r="Y40"/>
  <c r="BM13" s="1"/>
  <c r="AM33"/>
  <c r="AL40"/>
  <c r="BZ13" s="1"/>
  <c r="T40"/>
  <c r="BH13" s="1"/>
  <c r="L40"/>
  <c r="AZ13" s="1"/>
  <c r="W57" i="9"/>
  <c r="W59" s="1"/>
  <c r="W60" s="1"/>
  <c r="W61" s="1"/>
  <c r="I57"/>
  <c r="I59" s="1"/>
  <c r="AF42"/>
  <c r="AG42" s="1"/>
  <c r="AF30"/>
  <c r="AG30" s="1"/>
  <c r="AF12"/>
  <c r="AG12" s="1"/>
  <c r="AF46"/>
  <c r="AG46" s="1"/>
  <c r="AF38"/>
  <c r="AG38" s="1"/>
  <c r="AF34"/>
  <c r="AG34" s="1"/>
  <c r="AF26"/>
  <c r="AG26" s="1"/>
  <c r="AF18"/>
  <c r="AG18" s="1"/>
  <c r="AF8"/>
  <c r="AG8" s="1"/>
  <c r="AF54"/>
  <c r="AG54" s="1"/>
  <c r="AF44"/>
  <c r="AG44" s="1"/>
  <c r="AF36"/>
  <c r="AG36" s="1"/>
  <c r="AF32"/>
  <c r="AG32" s="1"/>
  <c r="AF28"/>
  <c r="AG28" s="1"/>
  <c r="AF24"/>
  <c r="AG24" s="1"/>
  <c r="AF20"/>
  <c r="AG20" s="1"/>
  <c r="AF40"/>
  <c r="AG40" s="1"/>
  <c r="AF16"/>
  <c r="AG16" s="1"/>
  <c r="D57"/>
  <c r="D59" s="1"/>
  <c r="D60" s="1"/>
  <c r="D61" s="1"/>
  <c r="AF4"/>
  <c r="AG4" s="1"/>
  <c r="K57"/>
  <c r="K59" s="1"/>
  <c r="K60" s="1"/>
  <c r="K61" s="1"/>
  <c r="AC57"/>
  <c r="AC59" s="1"/>
  <c r="AC60" s="1"/>
  <c r="AC61" s="1"/>
  <c r="AF50"/>
  <c r="AG50" s="1"/>
  <c r="AF14"/>
  <c r="AG14" s="1"/>
  <c r="AF10"/>
  <c r="AG10" s="1"/>
  <c r="AF6"/>
  <c r="AG6" s="1"/>
  <c r="M57"/>
  <c r="M59" s="1"/>
  <c r="M60" s="1"/>
  <c r="M61" s="1"/>
  <c r="AF52"/>
  <c r="AG52" s="1"/>
  <c r="R57"/>
  <c r="R59" s="1"/>
  <c r="R60" s="1"/>
  <c r="R61" s="1"/>
  <c r="O57"/>
  <c r="O59" s="1"/>
  <c r="O60" s="1"/>
  <c r="O61" s="1"/>
  <c r="AE57"/>
  <c r="AE59" s="1"/>
  <c r="AE60" s="1"/>
  <c r="AE61" s="1"/>
  <c r="AF48"/>
  <c r="AG48" s="1"/>
  <c r="AA57"/>
  <c r="AA59" s="1"/>
  <c r="U57"/>
  <c r="U59" s="1"/>
  <c r="Y57"/>
  <c r="Y59" s="1"/>
  <c r="Y60" s="1"/>
  <c r="Y61" s="1"/>
  <c r="G57"/>
  <c r="G59" s="1"/>
  <c r="AF56"/>
  <c r="AG56" s="1"/>
  <c r="AI21" i="5"/>
  <c r="BW11" s="1"/>
  <c r="AA21"/>
  <c r="BO11" s="1"/>
  <c r="W21"/>
  <c r="BK11" s="1"/>
  <c r="U21"/>
  <c r="BI11" s="1"/>
  <c r="S21"/>
  <c r="BG11" s="1"/>
  <c r="Q21"/>
  <c r="BE11" s="1"/>
  <c r="O21"/>
  <c r="BC11" s="1"/>
  <c r="M21"/>
  <c r="BA11" s="1"/>
  <c r="K21"/>
  <c r="AY11" s="1"/>
  <c r="I21"/>
  <c r="AW11" s="1"/>
  <c r="G21"/>
  <c r="AU11" s="1"/>
  <c r="E21"/>
  <c r="AS11" s="1"/>
  <c r="AJ21"/>
  <c r="BX11" s="1"/>
  <c r="AB21"/>
  <c r="BP11" s="1"/>
  <c r="T21"/>
  <c r="BH11" s="1"/>
  <c r="L21"/>
  <c r="AZ11" s="1"/>
  <c r="D21"/>
  <c r="AR11" s="1"/>
  <c r="AM30"/>
  <c r="AM38"/>
  <c r="AF40"/>
  <c r="BT13" s="1"/>
  <c r="X40"/>
  <c r="BL13" s="1"/>
  <c r="P40"/>
  <c r="BD13" s="1"/>
  <c r="H40"/>
  <c r="AV13" s="1"/>
  <c r="AH40"/>
  <c r="BV13" s="1"/>
  <c r="AF55" i="9"/>
  <c r="AG55" s="1"/>
  <c r="AF53"/>
  <c r="AG53" s="1"/>
  <c r="AF51"/>
  <c r="AG51" s="1"/>
  <c r="AF49"/>
  <c r="AG49" s="1"/>
  <c r="AF47"/>
  <c r="AG47" s="1"/>
  <c r="AF45"/>
  <c r="AG45" s="1"/>
  <c r="AF43"/>
  <c r="AG43" s="1"/>
  <c r="AF41"/>
  <c r="AG41" s="1"/>
  <c r="AF39"/>
  <c r="AG39" s="1"/>
  <c r="AF37"/>
  <c r="AG37" s="1"/>
  <c r="AF35"/>
  <c r="AG35" s="1"/>
  <c r="AF33"/>
  <c r="AG33" s="1"/>
  <c r="AF31"/>
  <c r="AG31" s="1"/>
  <c r="AF29"/>
  <c r="AG29" s="1"/>
  <c r="AF27"/>
  <c r="AG27" s="1"/>
  <c r="AF25"/>
  <c r="AG25" s="1"/>
  <c r="AF23"/>
  <c r="AG23" s="1"/>
  <c r="AF21"/>
  <c r="AG21" s="1"/>
  <c r="AF19"/>
  <c r="AG19" s="1"/>
  <c r="AF17"/>
  <c r="AG17" s="1"/>
  <c r="AF15"/>
  <c r="AG15" s="1"/>
  <c r="AF13"/>
  <c r="AG13" s="1"/>
  <c r="AF11"/>
  <c r="AG11" s="1"/>
  <c r="AF9"/>
  <c r="AG9" s="1"/>
  <c r="AF7"/>
  <c r="AG7" s="1"/>
  <c r="AD57"/>
  <c r="AD59" s="1"/>
  <c r="AD60" s="1"/>
  <c r="AD61" s="1"/>
  <c r="AB57"/>
  <c r="AB59" s="1"/>
  <c r="AB60" s="1"/>
  <c r="AB61" s="1"/>
  <c r="X57"/>
  <c r="X59" s="1"/>
  <c r="X60" s="1"/>
  <c r="X61" s="1"/>
  <c r="T57"/>
  <c r="T59" s="1"/>
  <c r="T60" s="1"/>
  <c r="T61" s="1"/>
  <c r="Q57"/>
  <c r="Q59" s="1"/>
  <c r="Q60" s="1"/>
  <c r="Q61" s="1"/>
  <c r="P57"/>
  <c r="P59" s="1"/>
  <c r="P60" s="1"/>
  <c r="P61" s="1"/>
  <c r="N57"/>
  <c r="N59" s="1"/>
  <c r="N60" s="1"/>
  <c r="N61" s="1"/>
  <c r="L57"/>
  <c r="L59" s="1"/>
  <c r="L60" s="1"/>
  <c r="L61" s="1"/>
  <c r="J57"/>
  <c r="J59" s="1"/>
  <c r="J60" s="1"/>
  <c r="J61" s="1"/>
  <c r="H57"/>
  <c r="H59" s="1"/>
  <c r="H60" s="1"/>
  <c r="H61" s="1"/>
  <c r="F57"/>
  <c r="F59" s="1"/>
  <c r="F60" s="1"/>
  <c r="F61" s="1"/>
  <c r="C57"/>
  <c r="C59" s="1"/>
  <c r="C60" s="1"/>
  <c r="C61" s="1"/>
  <c r="AF5"/>
  <c r="AG5" s="1"/>
  <c r="AK40" i="5"/>
  <c r="BY13" s="1"/>
  <c r="AC40"/>
  <c r="BQ13" s="1"/>
  <c r="U40"/>
  <c r="BI13" s="1"/>
  <c r="Q40"/>
  <c r="BE13" s="1"/>
  <c r="K40"/>
  <c r="AY13" s="1"/>
  <c r="S57" i="9"/>
  <c r="S59" s="1"/>
  <c r="S60" s="1"/>
  <c r="S61" s="1"/>
  <c r="AM13" i="5"/>
  <c r="AM18"/>
  <c r="AM17"/>
  <c r="AM10"/>
  <c r="AM7"/>
  <c r="AM9"/>
  <c r="Z57" i="9"/>
  <c r="Z59" s="1"/>
  <c r="Z60" s="1"/>
  <c r="Z61" s="1"/>
  <c r="V57"/>
  <c r="V59" s="1"/>
  <c r="V60" s="1"/>
  <c r="V61" s="1"/>
  <c r="E57"/>
  <c r="E59" s="1"/>
  <c r="E60" s="1"/>
  <c r="E61" s="1"/>
  <c r="G60"/>
  <c r="G61" s="1"/>
  <c r="I60"/>
  <c r="I61" s="1"/>
  <c r="AA60"/>
  <c r="AA61" s="1"/>
  <c r="U60"/>
  <c r="U61" s="1"/>
  <c r="D60" i="1"/>
  <c r="E60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AD60"/>
  <c r="AE60"/>
  <c r="AF60"/>
  <c r="AG60"/>
  <c r="AH60"/>
  <c r="AI60"/>
  <c r="AJ60"/>
  <c r="AK60"/>
  <c r="C60"/>
  <c r="AL8"/>
  <c r="AL9"/>
  <c r="AL10"/>
  <c r="AL11"/>
  <c r="AL12"/>
  <c r="AL13"/>
  <c r="AL14"/>
  <c r="AL15"/>
  <c r="AL16"/>
  <c r="AL17"/>
  <c r="AL18"/>
  <c r="AL19"/>
  <c r="AL20"/>
  <c r="AL21"/>
  <c r="AL22"/>
  <c r="AL23"/>
  <c r="AL24"/>
  <c r="AL25"/>
  <c r="D19" i="11" s="1"/>
  <c r="AL26" i="1"/>
  <c r="AL27"/>
  <c r="AL28"/>
  <c r="AL29"/>
  <c r="AL30"/>
  <c r="AL31"/>
  <c r="AL32"/>
  <c r="AL33"/>
  <c r="AL34"/>
  <c r="AL35"/>
  <c r="AL36"/>
  <c r="AL37"/>
  <c r="AL38"/>
  <c r="AL39"/>
  <c r="D15" i="11" s="1"/>
  <c r="AL40" i="1"/>
  <c r="AL41"/>
  <c r="AL42"/>
  <c r="D47" i="11" s="1"/>
  <c r="AL43" i="1"/>
  <c r="AL44"/>
  <c r="AL45"/>
  <c r="AL46"/>
  <c r="D43" i="11" s="1"/>
  <c r="AL47" i="1"/>
  <c r="D21" i="11" s="1"/>
  <c r="AL48" i="1"/>
  <c r="AL49"/>
  <c r="AL50"/>
  <c r="AL51"/>
  <c r="AL52"/>
  <c r="D8" i="11" s="1"/>
  <c r="AL53" i="1"/>
  <c r="D44" i="11" s="1"/>
  <c r="AL54" i="1"/>
  <c r="AL55"/>
  <c r="AL56"/>
  <c r="D57" i="11" s="1"/>
  <c r="AL57" i="1"/>
  <c r="AL58"/>
  <c r="D49" i="11" s="1"/>
  <c r="AL59" i="1"/>
  <c r="AL7"/>
  <c r="D38" i="11" s="1"/>
  <c r="D62" l="1"/>
  <c r="D54"/>
  <c r="D58"/>
  <c r="D29"/>
  <c r="D27"/>
  <c r="D59"/>
  <c r="D41"/>
  <c r="D24"/>
  <c r="D51"/>
  <c r="D64"/>
  <c r="D53"/>
  <c r="D16"/>
  <c r="D30"/>
  <c r="D28"/>
  <c r="D10"/>
  <c r="D13"/>
  <c r="D63"/>
  <c r="D25"/>
  <c r="D9"/>
  <c r="D22"/>
  <c r="D11"/>
  <c r="D55"/>
  <c r="D48"/>
  <c r="D42"/>
  <c r="D6"/>
  <c r="D14"/>
  <c r="D52"/>
  <c r="D5"/>
  <c r="D60"/>
  <c r="D50"/>
  <c r="D45"/>
  <c r="D40"/>
  <c r="D26"/>
  <c r="D23"/>
  <c r="BY86" i="5"/>
  <c r="D18" i="11"/>
  <c r="BY88" i="5"/>
  <c r="D20" i="11"/>
  <c r="BY85" i="5"/>
  <c r="D17" i="11"/>
  <c r="BY107" i="5"/>
  <c r="D46" i="11"/>
  <c r="BY80" i="5"/>
  <c r="D12" i="11"/>
  <c r="C62" i="1"/>
  <c r="C64" s="1"/>
  <c r="C3" i="12"/>
  <c r="D3" s="1"/>
  <c r="E3" s="1"/>
  <c r="R3" s="1"/>
  <c r="AJ62" i="1"/>
  <c r="AJ64" s="1"/>
  <c r="C36" i="12"/>
  <c r="D36" s="1"/>
  <c r="E36" s="1"/>
  <c r="R36" s="1"/>
  <c r="AH62" i="1"/>
  <c r="AH64" s="1"/>
  <c r="C34" i="12"/>
  <c r="D34" s="1"/>
  <c r="E34" s="1"/>
  <c r="R34" s="1"/>
  <c r="AF62" i="1"/>
  <c r="AF64" s="1"/>
  <c r="C32" i="12"/>
  <c r="D32" s="1"/>
  <c r="E32" s="1"/>
  <c r="R32" s="1"/>
  <c r="AD62" i="1"/>
  <c r="AD64" s="1"/>
  <c r="C30" i="12"/>
  <c r="D30" s="1"/>
  <c r="E30" s="1"/>
  <c r="R30" s="1"/>
  <c r="AB62" i="1"/>
  <c r="AB64" s="1"/>
  <c r="C28" i="12"/>
  <c r="D28" s="1"/>
  <c r="E28" s="1"/>
  <c r="R28" s="1"/>
  <c r="Z62" i="1"/>
  <c r="Z64" s="1"/>
  <c r="C26" i="12"/>
  <c r="D26" s="1"/>
  <c r="E26" s="1"/>
  <c r="R26" s="1"/>
  <c r="X62" i="1"/>
  <c r="X64" s="1"/>
  <c r="C24" i="12"/>
  <c r="D24" s="1"/>
  <c r="E24" s="1"/>
  <c r="R24" s="1"/>
  <c r="V62" i="1"/>
  <c r="V64" s="1"/>
  <c r="C22" i="12"/>
  <c r="D22" s="1"/>
  <c r="E22" s="1"/>
  <c r="R22" s="1"/>
  <c r="T62" i="1"/>
  <c r="T64" s="1"/>
  <c r="C20" i="12"/>
  <c r="D20" s="1"/>
  <c r="E20" s="1"/>
  <c r="R20" s="1"/>
  <c r="R62" i="1"/>
  <c r="R64" s="1"/>
  <c r="C18" i="12"/>
  <c r="D18" s="1"/>
  <c r="E18" s="1"/>
  <c r="R18" s="1"/>
  <c r="P62" i="1"/>
  <c r="P64" s="1"/>
  <c r="C16" i="12"/>
  <c r="D16" s="1"/>
  <c r="E16" s="1"/>
  <c r="R16" s="1"/>
  <c r="N62" i="1"/>
  <c r="N64" s="1"/>
  <c r="C14" i="12"/>
  <c r="D14" s="1"/>
  <c r="E14" s="1"/>
  <c r="R14" s="1"/>
  <c r="L62" i="1"/>
  <c r="L64" s="1"/>
  <c r="C12" i="12"/>
  <c r="D12" s="1"/>
  <c r="E12" s="1"/>
  <c r="R12" s="1"/>
  <c r="J62" i="1"/>
  <c r="J64" s="1"/>
  <c r="C10" i="12"/>
  <c r="D10" s="1"/>
  <c r="E10" s="1"/>
  <c r="R10" s="1"/>
  <c r="H62" i="1"/>
  <c r="H64" s="1"/>
  <c r="C8" i="12"/>
  <c r="D8" s="1"/>
  <c r="E8" s="1"/>
  <c r="R8" s="1"/>
  <c r="F62" i="1"/>
  <c r="F64" s="1"/>
  <c r="C6" i="12"/>
  <c r="D6" s="1"/>
  <c r="E6" s="1"/>
  <c r="R6" s="1"/>
  <c r="D62" i="1"/>
  <c r="D64" s="1"/>
  <c r="C4" i="12"/>
  <c r="D4" s="1"/>
  <c r="E4" s="1"/>
  <c r="R4" s="1"/>
  <c r="BY117" i="5"/>
  <c r="D56" i="11"/>
  <c r="BY122" i="5"/>
  <c r="D61" i="11"/>
  <c r="BY75" i="5"/>
  <c r="D7" i="11"/>
  <c r="BY100" i="5"/>
  <c r="D39" i="11"/>
  <c r="AK62" i="1"/>
  <c r="AK64" s="1"/>
  <c r="C37" i="12"/>
  <c r="D37" s="1"/>
  <c r="E37" s="1"/>
  <c r="R37" s="1"/>
  <c r="AI62" i="1"/>
  <c r="AI64" s="1"/>
  <c r="C35" i="12"/>
  <c r="D35" s="1"/>
  <c r="E35" s="1"/>
  <c r="R35" s="1"/>
  <c r="AG62" i="1"/>
  <c r="AG64" s="1"/>
  <c r="C33" i="12"/>
  <c r="D33" s="1"/>
  <c r="E33" s="1"/>
  <c r="R33" s="1"/>
  <c r="AE62" i="1"/>
  <c r="AE64" s="1"/>
  <c r="C31" i="12"/>
  <c r="D31" s="1"/>
  <c r="E31" s="1"/>
  <c r="R31" s="1"/>
  <c r="AC62" i="1"/>
  <c r="AC64" s="1"/>
  <c r="C29" i="12"/>
  <c r="D29" s="1"/>
  <c r="E29" s="1"/>
  <c r="R29" s="1"/>
  <c r="AA62" i="1"/>
  <c r="AA64" s="1"/>
  <c r="C27" i="12"/>
  <c r="D27" s="1"/>
  <c r="E27" s="1"/>
  <c r="R27" s="1"/>
  <c r="Y62" i="1"/>
  <c r="Y64" s="1"/>
  <c r="C25" i="12"/>
  <c r="D25" s="1"/>
  <c r="E25" s="1"/>
  <c r="R25" s="1"/>
  <c r="W62" i="1"/>
  <c r="W64" s="1"/>
  <c r="C23" i="12"/>
  <c r="D23" s="1"/>
  <c r="E23" s="1"/>
  <c r="R23" s="1"/>
  <c r="U62" i="1"/>
  <c r="U64" s="1"/>
  <c r="C21" i="12"/>
  <c r="D21" s="1"/>
  <c r="E21" s="1"/>
  <c r="R21" s="1"/>
  <c r="S62" i="1"/>
  <c r="S64" s="1"/>
  <c r="C19" i="12"/>
  <c r="D19" s="1"/>
  <c r="E19" s="1"/>
  <c r="R19" s="1"/>
  <c r="Q62" i="1"/>
  <c r="Q64" s="1"/>
  <c r="C17" i="12"/>
  <c r="D17" s="1"/>
  <c r="E17" s="1"/>
  <c r="R17" s="1"/>
  <c r="O62" i="1"/>
  <c r="O64" s="1"/>
  <c r="C15" i="12"/>
  <c r="D15" s="1"/>
  <c r="E15" s="1"/>
  <c r="R15" s="1"/>
  <c r="M62" i="1"/>
  <c r="M64" s="1"/>
  <c r="C13" i="12"/>
  <c r="D13" s="1"/>
  <c r="E13" s="1"/>
  <c r="R13" s="1"/>
  <c r="K62" i="1"/>
  <c r="K64" s="1"/>
  <c r="C11" i="12"/>
  <c r="D11" s="1"/>
  <c r="E11" s="1"/>
  <c r="R11" s="1"/>
  <c r="I62" i="1"/>
  <c r="I64" s="1"/>
  <c r="C9" i="12"/>
  <c r="D9" s="1"/>
  <c r="E9" s="1"/>
  <c r="R9" s="1"/>
  <c r="G62" i="1"/>
  <c r="G64" s="1"/>
  <c r="C7" i="12"/>
  <c r="D7" s="1"/>
  <c r="E7" s="1"/>
  <c r="R7" s="1"/>
  <c r="E62" i="1"/>
  <c r="E64" s="1"/>
  <c r="C5" i="12"/>
  <c r="D5" s="1"/>
  <c r="E5" s="1"/>
  <c r="R5" s="1"/>
  <c r="BY74" i="5"/>
  <c r="BY124"/>
  <c r="BY83"/>
  <c r="BY82"/>
  <c r="AF57" i="9"/>
  <c r="BY73" i="5"/>
  <c r="AP6" s="1"/>
  <c r="BY87"/>
  <c r="BY121"/>
  <c r="AP54" s="1"/>
  <c r="BY102"/>
  <c r="BY90"/>
  <c r="BY125"/>
  <c r="BY79"/>
  <c r="BY105"/>
  <c r="BY89"/>
  <c r="B63" i="9"/>
  <c r="BY99" i="5"/>
  <c r="AP32" s="1"/>
  <c r="BY118"/>
  <c r="BY84"/>
  <c r="BY98"/>
  <c r="AG57" i="9"/>
  <c r="BY116" i="5"/>
  <c r="BY104"/>
  <c r="BY109"/>
  <c r="BY103"/>
  <c r="BY114"/>
  <c r="BY113"/>
  <c r="BY111"/>
  <c r="BY106"/>
  <c r="AP39" s="1"/>
  <c r="BY101"/>
  <c r="BY94"/>
  <c r="AP27" s="1"/>
  <c r="BY91"/>
  <c r="BY110"/>
  <c r="BY76"/>
  <c r="BY123"/>
  <c r="BY115"/>
  <c r="BY108"/>
  <c r="BY120"/>
  <c r="BY78"/>
  <c r="BY81"/>
  <c r="BY119"/>
  <c r="BY97"/>
  <c r="BY96"/>
  <c r="AP29" s="1"/>
  <c r="BY93"/>
  <c r="BY92"/>
  <c r="AP25" s="1"/>
  <c r="BY95"/>
  <c r="BY112"/>
  <c r="BY77"/>
  <c r="BH6"/>
  <c r="BH7" s="1"/>
  <c r="BN6"/>
  <c r="BN7" s="1"/>
  <c r="BO6"/>
  <c r="BO7" s="1"/>
  <c r="AM14"/>
  <c r="F40"/>
  <c r="AT13" s="1"/>
  <c r="J40"/>
  <c r="AX13" s="1"/>
  <c r="N40"/>
  <c r="BB13" s="1"/>
  <c r="R40"/>
  <c r="BF13" s="1"/>
  <c r="V40"/>
  <c r="BJ13" s="1"/>
  <c r="AJ40"/>
  <c r="E40"/>
  <c r="I40"/>
  <c r="M40"/>
  <c r="BA13" s="1"/>
  <c r="AM39"/>
  <c r="AA40"/>
  <c r="AE40"/>
  <c r="AI40"/>
  <c r="BW13" s="1"/>
  <c r="AM11"/>
  <c r="AM34"/>
  <c r="F21"/>
  <c r="J21"/>
  <c r="AX11" s="1"/>
  <c r="N21"/>
  <c r="R21"/>
  <c r="BF11" s="1"/>
  <c r="V21"/>
  <c r="BJ11" s="1"/>
  <c r="Z21"/>
  <c r="BN11" s="1"/>
  <c r="AD21"/>
  <c r="BR11" s="1"/>
  <c r="AH21"/>
  <c r="BV11" s="1"/>
  <c r="AL21"/>
  <c r="AM19"/>
  <c r="AG21"/>
  <c r="AK21"/>
  <c r="BY11" s="1"/>
  <c r="AM16"/>
  <c r="Y21"/>
  <c r="BM11" s="1"/>
  <c r="AC21"/>
  <c r="AM28"/>
  <c r="AM37"/>
  <c r="AM32"/>
  <c r="Z40"/>
  <c r="AD40"/>
  <c r="BR13" s="1"/>
  <c r="AM15"/>
  <c r="AM35"/>
  <c r="CB6"/>
  <c r="CB7" s="1"/>
  <c r="AM31"/>
  <c r="AM40" i="1"/>
  <c r="AM22"/>
  <c r="AM48"/>
  <c r="AM56"/>
  <c r="AM10"/>
  <c r="AM7"/>
  <c r="AM29"/>
  <c r="AM30"/>
  <c r="AM24"/>
  <c r="AM47"/>
  <c r="AM20"/>
  <c r="AP42" i="5"/>
  <c r="AM16" i="1"/>
  <c r="AM31"/>
  <c r="AM15"/>
  <c r="AP14" i="5"/>
  <c r="AM32" i="1"/>
  <c r="AM55"/>
  <c r="AM38"/>
  <c r="AM50"/>
  <c r="AM26"/>
  <c r="AM33"/>
  <c r="AM13"/>
  <c r="AM58"/>
  <c r="AM53"/>
  <c r="AP13" i="5"/>
  <c r="AM11" i="1"/>
  <c r="AP17" i="5"/>
  <c r="AM34" i="1"/>
  <c r="AM57"/>
  <c r="AM21"/>
  <c r="AP51" i="5"/>
  <c r="AM36" i="1"/>
  <c r="AM51"/>
  <c r="AM54"/>
  <c r="AP57" i="5"/>
  <c r="AM44" i="1"/>
  <c r="AP10" i="5"/>
  <c r="AM27" i="1"/>
  <c r="AM43"/>
  <c r="AM9"/>
  <c r="AM14"/>
  <c r="AM17"/>
  <c r="AP23" i="5"/>
  <c r="AM37" i="1"/>
  <c r="AP40" i="5"/>
  <c r="AM12" i="1"/>
  <c r="AP7" i="5"/>
  <c r="AM59" i="1"/>
  <c r="AM45"/>
  <c r="AM25"/>
  <c r="AP16" i="5"/>
  <c r="AM18" i="1"/>
  <c r="AM41"/>
  <c r="AM39"/>
  <c r="AP58" i="5"/>
  <c r="AM28" i="1"/>
  <c r="AP55" i="5"/>
  <c r="AM49" i="1"/>
  <c r="AP8" i="5"/>
  <c r="AM8" i="1"/>
  <c r="AP34" i="5"/>
  <c r="AM52" i="1"/>
  <c r="AP26" i="5"/>
  <c r="AM35" i="1"/>
  <c r="AM46"/>
  <c r="BI6" i="5"/>
  <c r="BI7" s="1"/>
  <c r="BY6"/>
  <c r="BY7" s="1"/>
  <c r="BD6"/>
  <c r="BD7" s="1"/>
  <c r="BL6"/>
  <c r="BL7" s="1"/>
  <c r="AY6"/>
  <c r="AY7" s="1"/>
  <c r="BC6"/>
  <c r="BC7" s="1"/>
  <c r="BG6"/>
  <c r="BG7" s="1"/>
  <c r="BK6"/>
  <c r="BK7" s="1"/>
  <c r="BS6"/>
  <c r="BS7" s="1"/>
  <c r="BW6"/>
  <c r="BW7" s="1"/>
  <c r="AX6"/>
  <c r="AX7" s="1"/>
  <c r="BB6"/>
  <c r="BB7" s="1"/>
  <c r="BF6"/>
  <c r="BF7" s="1"/>
  <c r="BJ6"/>
  <c r="BJ7" s="1"/>
  <c r="BZ6"/>
  <c r="BZ7" s="1"/>
  <c r="AM42" i="1"/>
  <c r="AP53" i="5"/>
  <c r="AM19" i="1"/>
  <c r="B62" i="9"/>
  <c r="AL60" i="1"/>
  <c r="AM23"/>
  <c r="BQ6" i="5" l="1"/>
  <c r="BQ7" s="1"/>
  <c r="BN13"/>
  <c r="BT6"/>
  <c r="BT7" s="1"/>
  <c r="BQ11"/>
  <c r="BX6"/>
  <c r="BX7" s="1"/>
  <c r="BU11"/>
  <c r="CC6"/>
  <c r="CC7" s="1"/>
  <c r="BZ11"/>
  <c r="BE6"/>
  <c r="BE7" s="1"/>
  <c r="BB11"/>
  <c r="AW6"/>
  <c r="AW7" s="1"/>
  <c r="AT11"/>
  <c r="BV6"/>
  <c r="BV7" s="1"/>
  <c r="BS13"/>
  <c r="AZ6"/>
  <c r="AZ7" s="1"/>
  <c r="AW13"/>
  <c r="CA6"/>
  <c r="CA7" s="1"/>
  <c r="BX13"/>
  <c r="BP6"/>
  <c r="BP7" s="1"/>
  <c r="BR6"/>
  <c r="BR7" s="1"/>
  <c r="BO13"/>
  <c r="AV6"/>
  <c r="AV7" s="1"/>
  <c r="AS13"/>
  <c r="AP31"/>
  <c r="BM6"/>
  <c r="BM7" s="1"/>
  <c r="B64" i="9"/>
  <c r="B65" s="1"/>
  <c r="AM60" i="1"/>
  <c r="BA6" i="5"/>
  <c r="BA7" s="1"/>
  <c r="BU6"/>
  <c r="BU7" s="1"/>
  <c r="AP20"/>
  <c r="AP44"/>
  <c r="AP35"/>
  <c r="AP46"/>
  <c r="AP56"/>
  <c r="AP30"/>
  <c r="AP12"/>
  <c r="AP22"/>
  <c r="AP37"/>
  <c r="AP48"/>
  <c r="AP36"/>
  <c r="AP18"/>
  <c r="AP38"/>
  <c r="AP19"/>
  <c r="AP24"/>
  <c r="AP50"/>
  <c r="AP41"/>
  <c r="AP33"/>
  <c r="AP11"/>
  <c r="AP21"/>
  <c r="AP47"/>
  <c r="AP45"/>
  <c r="AP9"/>
  <c r="AP28"/>
  <c r="AP15"/>
  <c r="AP49"/>
  <c r="AP43"/>
  <c r="AP52"/>
  <c r="AM26" l="1"/>
  <c r="AM8"/>
  <c r="D40"/>
  <c r="AU6" l="1"/>
  <c r="AU7" s="1"/>
  <c r="AR13"/>
</calcChain>
</file>

<file path=xl/sharedStrings.xml><?xml version="1.0" encoding="utf-8"?>
<sst xmlns="http://schemas.openxmlformats.org/spreadsheetml/2006/main" count="405" uniqueCount="161">
  <si>
    <t>NO</t>
  </si>
  <si>
    <t>NO. SOAL</t>
  </si>
  <si>
    <t>Y</t>
  </si>
  <si>
    <t>RESPONDEN</t>
  </si>
  <si>
    <t>Butir Soal</t>
  </si>
  <si>
    <t>B</t>
  </si>
  <si>
    <t>Nomor Soal</t>
  </si>
  <si>
    <t>Jumlah</t>
  </si>
  <si>
    <t>DAYA PEMBEDA DAN TINGKAT KESUKARAN</t>
  </si>
  <si>
    <t>TABEL ANALISIS SOAL UNTUK UJI DAYA PEMBEDA</t>
  </si>
  <si>
    <t>No.</t>
  </si>
  <si>
    <r>
      <rPr>
        <sz val="12"/>
        <rFont val="Symbol"/>
        <family val="1"/>
        <charset val="2"/>
      </rPr>
      <t>S</t>
    </r>
    <r>
      <rPr>
        <sz val="12"/>
        <rFont val="Times New Roman"/>
        <family val="1"/>
      </rPr>
      <t>x</t>
    </r>
  </si>
  <si>
    <t>Kelompok Atas</t>
  </si>
  <si>
    <t>Kelompok Bawah</t>
  </si>
  <si>
    <t>P</t>
  </si>
  <si>
    <t>Kategori</t>
  </si>
  <si>
    <t xml:space="preserve">TABEL ANALISIS SOAL UNTUK UJI RELIABILITAS, </t>
  </si>
  <si>
    <r>
      <t>Y</t>
    </r>
    <r>
      <rPr>
        <b/>
        <vertAlign val="superscript"/>
        <sz val="11"/>
        <rFont val="Arial"/>
        <family val="2"/>
      </rPr>
      <t>2</t>
    </r>
  </si>
  <si>
    <t>Reliabilitas Tes Prestasi Belajar Matematika</t>
  </si>
  <si>
    <t>No. Resp.</t>
  </si>
  <si>
    <t>No Soal</t>
  </si>
  <si>
    <r>
      <t>p</t>
    </r>
    <r>
      <rPr>
        <vertAlign val="subscript"/>
        <sz val="10"/>
        <rFont val="Arial"/>
        <family val="2"/>
      </rPr>
      <t>i</t>
    </r>
  </si>
  <si>
    <r>
      <t>q</t>
    </r>
    <r>
      <rPr>
        <vertAlign val="subscript"/>
        <sz val="10"/>
        <rFont val="Arial"/>
        <family val="2"/>
      </rPr>
      <t>i</t>
    </r>
  </si>
  <si>
    <r>
      <t>p</t>
    </r>
    <r>
      <rPr>
        <vertAlign val="subscript"/>
        <sz val="10"/>
        <rFont val="Arial"/>
        <family val="2"/>
      </rPr>
      <t>i.</t>
    </r>
    <r>
      <rPr>
        <sz val="10"/>
        <rFont val="Arial"/>
        <family val="2"/>
      </rPr>
      <t>q</t>
    </r>
    <r>
      <rPr>
        <vertAlign val="subscript"/>
        <sz val="10"/>
        <rFont val="Arial"/>
        <family val="2"/>
      </rPr>
      <t>i</t>
    </r>
  </si>
  <si>
    <r>
      <t>s</t>
    </r>
    <r>
      <rPr>
        <vertAlign val="subscript"/>
        <sz val="10"/>
        <rFont val="Arial"/>
        <family val="2"/>
      </rPr>
      <t>t</t>
    </r>
    <r>
      <rPr>
        <vertAlign val="superscript"/>
        <sz val="10"/>
        <rFont val="Arial"/>
        <family val="2"/>
      </rPr>
      <t>2</t>
    </r>
  </si>
  <si>
    <r>
      <t>r</t>
    </r>
    <r>
      <rPr>
        <vertAlign val="subscript"/>
        <sz val="10"/>
        <rFont val="Arial"/>
        <family val="2"/>
      </rPr>
      <t>11</t>
    </r>
  </si>
  <si>
    <t xml:space="preserve">Keputusan </t>
  </si>
  <si>
    <t>n</t>
  </si>
  <si>
    <r>
      <t>Y</t>
    </r>
    <r>
      <rPr>
        <b/>
        <vertAlign val="superscript"/>
        <sz val="10"/>
        <rFont val="Arial"/>
        <family val="2"/>
      </rPr>
      <t>2</t>
    </r>
  </si>
  <si>
    <t>TINGKAT  KESUKARAN SOAL UJI COBA</t>
  </si>
  <si>
    <t>Total</t>
  </si>
  <si>
    <t>No</t>
  </si>
  <si>
    <t>SOAL</t>
  </si>
  <si>
    <t>N</t>
  </si>
  <si>
    <t>NAMA SISWA</t>
  </si>
  <si>
    <t>NILAI TES</t>
  </si>
  <si>
    <t>NILAI ANGKET</t>
  </si>
  <si>
    <t>KELAS IX A</t>
  </si>
  <si>
    <t>KELAS IX B</t>
  </si>
  <si>
    <t>DAYA PEMBEDA SOAL UJI COBA</t>
  </si>
  <si>
    <t>KESIMPULAN SOAL UJI COBA</t>
  </si>
  <si>
    <t>D</t>
  </si>
  <si>
    <t>Validitas Isi</t>
  </si>
  <si>
    <t>Reliabilitas</t>
  </si>
  <si>
    <t>Tingkat Kesukaran</t>
  </si>
  <si>
    <t>Daya Pembeda</t>
  </si>
  <si>
    <t>Kesimpulan Soal</t>
  </si>
  <si>
    <t>VALID</t>
  </si>
  <si>
    <t>RELIABEL</t>
  </si>
  <si>
    <t>Digunakan</t>
  </si>
  <si>
    <t>Dibuang</t>
  </si>
  <si>
    <t>ALI RISYANDI</t>
  </si>
  <si>
    <t>ANITA DWI RATNASARI</t>
  </si>
  <si>
    <t>ARFIK ALFIANIKMAH</t>
  </si>
  <si>
    <t>ARINDO KARTIKA CAHYONO</t>
  </si>
  <si>
    <t>AZIZ BURHANI</t>
  </si>
  <si>
    <t>BAYU ADITIYA</t>
  </si>
  <si>
    <t>DEVA PRASETYO RISZKI</t>
  </si>
  <si>
    <t>DHEVI AGUSTINAWATI</t>
  </si>
  <si>
    <t>DWIKI CANDRA IRAWAN</t>
  </si>
  <si>
    <t>HENDRA KURNIAWAN</t>
  </si>
  <si>
    <t>IVAN DENI MARTAMA</t>
  </si>
  <si>
    <t>KHOYRUL LUKMAN BARNAWI</t>
  </si>
  <si>
    <t>KIKI KATRI NURKHAYATI</t>
  </si>
  <si>
    <t>PRASTYO WAHYU ANDIKA</t>
  </si>
  <si>
    <t>RIDWAN DEDI PRAYOGO</t>
  </si>
  <si>
    <t>RIKI TRI WIJAYANTO</t>
  </si>
  <si>
    <t>SAIFUL UMAM</t>
  </si>
  <si>
    <t>SENJA RAVI PRATAMA</t>
  </si>
  <si>
    <t>SUSI SUSANTI</t>
  </si>
  <si>
    <t>TEDI CHANDRA SYAPUTRA</t>
  </si>
  <si>
    <t>TITRI IDA JUNA</t>
  </si>
  <si>
    <t>WIDYA NUR ASTUTIK</t>
  </si>
  <si>
    <t>YUSUF PANDU WINATA</t>
  </si>
  <si>
    <t>AHMAD TAUFIK HIDAYAT</t>
  </si>
  <si>
    <t>ALFIN HARUS ARROSYID</t>
  </si>
  <si>
    <t>ANNISA DESANTI SAPUTRI</t>
  </si>
  <si>
    <t>APRILLIA AUDRY LESTARI</t>
  </si>
  <si>
    <t>ARI DWI NURCAHYANI</t>
  </si>
  <si>
    <t>ARISKA NOVIA RAHMADANI</t>
  </si>
  <si>
    <t>AYU RIZKI UTAMI</t>
  </si>
  <si>
    <t>AYUNING TIYAS WIDODO</t>
  </si>
  <si>
    <t>BELA FEBRIYANTI</t>
  </si>
  <si>
    <t>CAHYONO AGUNG WIDODO</t>
  </si>
  <si>
    <t>DEA ANANDA PUTRI</t>
  </si>
  <si>
    <t>DEPIT PRINANDA PUTRI</t>
  </si>
  <si>
    <t>INDRA ADI SAPUTRA</t>
  </si>
  <si>
    <t>ISMIYATUL HIDAYAH</t>
  </si>
  <si>
    <t>ISNA FAKHRIATUNNISAK</t>
  </si>
  <si>
    <t>LENI YUNEFI</t>
  </si>
  <si>
    <t>MUHAMMAD ARI MAHENDRA</t>
  </si>
  <si>
    <t>NETI PUSPITASARI</t>
  </si>
  <si>
    <t>NOVA TRI ARDIANTI</t>
  </si>
  <si>
    <t>NUR AMALAFITRA</t>
  </si>
  <si>
    <t>PUJI WAHYU ARISTA PUTRI</t>
  </si>
  <si>
    <t>RIZKI LINTANG BETARI</t>
  </si>
  <si>
    <t>SALMA KHAIRUNISA HAMIDA</t>
  </si>
  <si>
    <t>TRI NAR KAMISA</t>
  </si>
  <si>
    <t>WIDYA AZZA ROSIDA JANNAH</t>
  </si>
  <si>
    <t>WIDYA NINGTIAS</t>
  </si>
  <si>
    <t>YENSTI OKTAFILA</t>
  </si>
  <si>
    <t>MOHAMMAD RIZA MAULANA P</t>
  </si>
  <si>
    <t>NOVA CLARINA RINDIANI F</t>
  </si>
  <si>
    <t>THERESIA FRANSISKA ADELIA</t>
  </si>
  <si>
    <t>KODE SISWA</t>
  </si>
  <si>
    <t>THERESIA FRANSISKA</t>
  </si>
  <si>
    <t>U001</t>
  </si>
  <si>
    <t>U002</t>
  </si>
  <si>
    <t>U003</t>
  </si>
  <si>
    <t>U004</t>
  </si>
  <si>
    <t>U005</t>
  </si>
  <si>
    <t>U006</t>
  </si>
  <si>
    <t>U007</t>
  </si>
  <si>
    <t>U008</t>
  </si>
  <si>
    <t>U009</t>
  </si>
  <si>
    <t>U010</t>
  </si>
  <si>
    <t>U011</t>
  </si>
  <si>
    <t>U012</t>
  </si>
  <si>
    <t>U013</t>
  </si>
  <si>
    <t>U014</t>
  </si>
  <si>
    <t>U015</t>
  </si>
  <si>
    <t>U016</t>
  </si>
  <si>
    <t>U017</t>
  </si>
  <si>
    <t>U018</t>
  </si>
  <si>
    <t>U019</t>
  </si>
  <si>
    <t>U020</t>
  </si>
  <si>
    <t>U021</t>
  </si>
  <si>
    <t>U022</t>
  </si>
  <si>
    <t>U023</t>
  </si>
  <si>
    <t>U024</t>
  </si>
  <si>
    <t>U025</t>
  </si>
  <si>
    <t>U026</t>
  </si>
  <si>
    <t>U027</t>
  </si>
  <si>
    <t>U028</t>
  </si>
  <si>
    <t>U029</t>
  </si>
  <si>
    <t>U030</t>
  </si>
  <si>
    <t>U031</t>
  </si>
  <si>
    <t>U032</t>
  </si>
  <si>
    <t>U033</t>
  </si>
  <si>
    <t>U034</t>
  </si>
  <si>
    <t>U035</t>
  </si>
  <si>
    <t>U036</t>
  </si>
  <si>
    <t>U037</t>
  </si>
  <si>
    <t>U038</t>
  </si>
  <si>
    <t>U039</t>
  </si>
  <si>
    <t>U040</t>
  </si>
  <si>
    <t>U041</t>
  </si>
  <si>
    <t>U042</t>
  </si>
  <si>
    <t>U043</t>
  </si>
  <si>
    <t>U044</t>
  </si>
  <si>
    <t>U045</t>
  </si>
  <si>
    <t>U046</t>
  </si>
  <si>
    <t>U047</t>
  </si>
  <si>
    <t>U048</t>
  </si>
  <si>
    <t>U049</t>
  </si>
  <si>
    <t>U050</t>
  </si>
  <si>
    <t>U051</t>
  </si>
  <si>
    <t>U052</t>
  </si>
  <si>
    <t>U053</t>
  </si>
  <si>
    <t>Kode Responden</t>
  </si>
  <si>
    <t>DATA NILAI UJI COBA INSTRUMEN SMP NEGERI 2 PARON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</si>
</sst>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3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6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Symbol"/>
      <family val="1"/>
      <charset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i/>
      <sz val="12"/>
      <color theme="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8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9" fillId="0" borderId="0"/>
    <xf numFmtId="0" fontId="19" fillId="0" borderId="0"/>
  </cellStyleXfs>
  <cellXfs count="306">
    <xf numFmtId="0" fontId="0" fillId="0" borderId="0" xfId="0"/>
    <xf numFmtId="0" fontId="2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/>
    <xf numFmtId="0" fontId="9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vertical="center"/>
    </xf>
    <xf numFmtId="0" fontId="13" fillId="0" borderId="0" xfId="0" applyFont="1" applyBorder="1"/>
    <xf numFmtId="0" fontId="14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quotePrefix="1" applyNumberFormat="1" applyFont="1" applyBorder="1" applyAlignment="1">
      <alignment horizontal="center" vertical="center"/>
    </xf>
    <xf numFmtId="0" fontId="5" fillId="0" borderId="0" xfId="0" quotePrefix="1" applyNumberFormat="1" applyFont="1" applyFill="1" applyBorder="1" applyAlignment="1">
      <alignment horizontal="center" vertical="center"/>
    </xf>
    <xf numFmtId="0" fontId="8" fillId="0" borderId="0" xfId="1" applyFont="1" applyBorder="1"/>
    <xf numFmtId="0" fontId="5" fillId="0" borderId="0" xfId="1" applyFont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5" fillId="0" borderId="5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2" fontId="8" fillId="0" borderId="0" xfId="1" applyNumberFormat="1" applyFont="1"/>
    <xf numFmtId="0" fontId="21" fillId="0" borderId="1" xfId="3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5" fillId="0" borderId="41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 vertical="center"/>
    </xf>
    <xf numFmtId="0" fontId="23" fillId="0" borderId="34" xfId="0" applyFont="1" applyFill="1" applyBorder="1" applyAlignment="1">
      <alignment horizontal="center"/>
    </xf>
    <xf numFmtId="0" fontId="24" fillId="0" borderId="19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19" fillId="0" borderId="0" xfId="0" applyNumberFormat="1" applyFont="1" applyFill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19" fillId="0" borderId="31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0" borderId="32" xfId="0" applyFont="1" applyFill="1" applyBorder="1" applyAlignment="1">
      <alignment horizontal="center"/>
    </xf>
    <xf numFmtId="0" fontId="19" fillId="0" borderId="42" xfId="0" applyFont="1" applyFill="1" applyBorder="1" applyAlignment="1">
      <alignment horizontal="center"/>
    </xf>
    <xf numFmtId="0" fontId="19" fillId="0" borderId="44" xfId="0" applyFont="1" applyFill="1" applyBorder="1" applyAlignment="1">
      <alignment horizontal="center"/>
    </xf>
    <xf numFmtId="164" fontId="19" fillId="0" borderId="45" xfId="0" applyNumberFormat="1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19" fillId="0" borderId="48" xfId="0" applyFont="1" applyFill="1" applyBorder="1" applyAlignment="1">
      <alignment horizontal="center"/>
    </xf>
    <xf numFmtId="0" fontId="19" fillId="0" borderId="50" xfId="0" applyFont="1" applyFill="1" applyBorder="1" applyAlignment="1">
      <alignment horizontal="center"/>
    </xf>
    <xf numFmtId="0" fontId="19" fillId="0" borderId="51" xfId="0" applyFont="1" applyFill="1" applyBorder="1" applyAlignment="1">
      <alignment horizontal="center"/>
    </xf>
    <xf numFmtId="0" fontId="19" fillId="0" borderId="52" xfId="0" applyFont="1" applyFill="1" applyBorder="1" applyAlignment="1">
      <alignment horizontal="center"/>
    </xf>
    <xf numFmtId="0" fontId="19" fillId="0" borderId="30" xfId="0" applyFont="1" applyFill="1" applyBorder="1" applyAlignment="1">
      <alignment horizontal="center"/>
    </xf>
    <xf numFmtId="0" fontId="19" fillId="0" borderId="53" xfId="0" applyFont="1" applyFill="1" applyBorder="1" applyAlignment="1">
      <alignment horizontal="center"/>
    </xf>
    <xf numFmtId="0" fontId="19" fillId="0" borderId="54" xfId="0" applyFont="1" applyFill="1" applyBorder="1" applyAlignment="1">
      <alignment horizontal="center"/>
    </xf>
    <xf numFmtId="0" fontId="0" fillId="0" borderId="55" xfId="0" applyBorder="1" applyAlignment="1">
      <alignment horizontal="center"/>
    </xf>
    <xf numFmtId="0" fontId="19" fillId="0" borderId="46" xfId="0" applyFont="1" applyFill="1" applyBorder="1" applyAlignment="1">
      <alignment horizontal="center"/>
    </xf>
    <xf numFmtId="164" fontId="19" fillId="0" borderId="4" xfId="0" applyNumberFormat="1" applyFont="1" applyFill="1" applyBorder="1" applyAlignment="1">
      <alignment horizontal="center"/>
    </xf>
    <xf numFmtId="164" fontId="19" fillId="0" borderId="47" xfId="0" applyNumberFormat="1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0" borderId="4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9" fillId="0" borderId="37" xfId="0" applyFont="1" applyFill="1" applyBorder="1" applyAlignment="1">
      <alignment horizontal="center"/>
    </xf>
    <xf numFmtId="0" fontId="24" fillId="0" borderId="47" xfId="0" applyFont="1" applyFill="1" applyBorder="1" applyAlignment="1">
      <alignment horizontal="center"/>
    </xf>
    <xf numFmtId="0" fontId="24" fillId="0" borderId="45" xfId="0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21" fillId="0" borderId="2" xfId="3" applyFont="1" applyBorder="1" applyAlignment="1">
      <alignment horizontal="center"/>
    </xf>
    <xf numFmtId="0" fontId="21" fillId="0" borderId="0" xfId="3" applyFont="1" applyBorder="1" applyAlignment="1">
      <alignment horizontal="center"/>
    </xf>
    <xf numFmtId="0" fontId="21" fillId="0" borderId="25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3" borderId="0" xfId="1" applyFont="1" applyFill="1" applyAlignment="1">
      <alignment horizontal="center" vertical="center"/>
    </xf>
    <xf numFmtId="2" fontId="8" fillId="3" borderId="0" xfId="1" applyNumberFormat="1" applyFont="1" applyFill="1" applyAlignment="1">
      <alignment horizontal="center" vertical="center"/>
    </xf>
    <xf numFmtId="0" fontId="8" fillId="3" borderId="0" xfId="1" applyFont="1" applyFill="1"/>
    <xf numFmtId="0" fontId="5" fillId="3" borderId="0" xfId="0" quotePrefix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26" xfId="0" applyFont="1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23" fillId="0" borderId="48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/>
    </xf>
    <xf numFmtId="0" fontId="9" fillId="0" borderId="45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23" fillId="0" borderId="23" xfId="0" applyFont="1" applyFill="1" applyBorder="1" applyAlignment="1">
      <alignment horizontal="center"/>
    </xf>
    <xf numFmtId="0" fontId="23" fillId="0" borderId="20" xfId="0" applyFont="1" applyFill="1" applyBorder="1" applyAlignment="1">
      <alignment horizontal="center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0" fontId="1" fillId="0" borderId="0" xfId="4"/>
    <xf numFmtId="0" fontId="21" fillId="0" borderId="0" xfId="4" applyFont="1"/>
    <xf numFmtId="0" fontId="21" fillId="0" borderId="1" xfId="4" applyFont="1" applyBorder="1" applyAlignment="1">
      <alignment horizontal="center"/>
    </xf>
    <xf numFmtId="0" fontId="21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horizontal="center"/>
    </xf>
    <xf numFmtId="0" fontId="19" fillId="0" borderId="1" xfId="4" applyFont="1" applyBorder="1"/>
    <xf numFmtId="0" fontId="21" fillId="0" borderId="0" xfId="4" applyFont="1" applyBorder="1" applyAlignment="1">
      <alignment horizontal="center"/>
    </xf>
    <xf numFmtId="0" fontId="21" fillId="0" borderId="0" xfId="4" applyFont="1" applyBorder="1"/>
    <xf numFmtId="2" fontId="21" fillId="0" borderId="0" xfId="4" applyNumberFormat="1" applyFont="1" applyBorder="1" applyAlignment="1">
      <alignment horizontal="center"/>
    </xf>
    <xf numFmtId="0" fontId="21" fillId="0" borderId="0" xfId="4" applyFont="1" applyFill="1"/>
    <xf numFmtId="0" fontId="19" fillId="0" borderId="24" xfId="4" applyFont="1" applyBorder="1" applyAlignment="1">
      <alignment horizontal="center"/>
    </xf>
    <xf numFmtId="0" fontId="19" fillId="0" borderId="39" xfId="4" applyFont="1" applyBorder="1" applyAlignment="1">
      <alignment horizontal="center"/>
    </xf>
    <xf numFmtId="0" fontId="19" fillId="0" borderId="39" xfId="4" applyFont="1" applyBorder="1"/>
    <xf numFmtId="2" fontId="21" fillId="0" borderId="39" xfId="4" applyNumberFormat="1" applyFont="1" applyFill="1" applyBorder="1" applyAlignment="1">
      <alignment horizontal="center"/>
    </xf>
    <xf numFmtId="0" fontId="31" fillId="0" borderId="1" xfId="4" applyFont="1" applyBorder="1" applyAlignment="1">
      <alignment horizontal="center" vertical="center"/>
    </xf>
    <xf numFmtId="0" fontId="32" fillId="0" borderId="1" xfId="4" applyFont="1" applyBorder="1" applyAlignment="1">
      <alignment horizontal="center" vertical="center"/>
    </xf>
    <xf numFmtId="0" fontId="32" fillId="0" borderId="1" xfId="4" applyFont="1" applyFill="1" applyBorder="1" applyAlignment="1">
      <alignment horizontal="center" vertical="center"/>
    </xf>
    <xf numFmtId="2" fontId="21" fillId="0" borderId="1" xfId="4" applyNumberFormat="1" applyFont="1" applyBorder="1" applyAlignment="1">
      <alignment horizontal="center" vertical="center"/>
    </xf>
    <xf numFmtId="2" fontId="21" fillId="0" borderId="1" xfId="4" applyNumberFormat="1" applyFont="1" applyFill="1" applyBorder="1" applyAlignment="1">
      <alignment horizontal="center" vertical="center"/>
    </xf>
    <xf numFmtId="0" fontId="8" fillId="0" borderId="0" xfId="1" applyFont="1" applyAlignment="1"/>
    <xf numFmtId="0" fontId="21" fillId="0" borderId="0" xfId="1" applyFont="1"/>
    <xf numFmtId="0" fontId="21" fillId="0" borderId="0" xfId="1" applyFont="1" applyAlignment="1">
      <alignment horizontal="center" vertical="center"/>
    </xf>
    <xf numFmtId="0" fontId="21" fillId="0" borderId="15" xfId="1" applyFont="1" applyBorder="1" applyAlignment="1">
      <alignment horizontal="center" vertical="center"/>
    </xf>
    <xf numFmtId="0" fontId="21" fillId="0" borderId="16" xfId="1" applyFont="1" applyBorder="1" applyAlignment="1">
      <alignment horizontal="center" vertical="center"/>
    </xf>
    <xf numFmtId="0" fontId="21" fillId="0" borderId="42" xfId="3" applyFont="1" applyBorder="1" applyAlignment="1">
      <alignment horizontal="center"/>
    </xf>
    <xf numFmtId="0" fontId="21" fillId="0" borderId="32" xfId="1" applyFont="1" applyBorder="1" applyAlignment="1">
      <alignment horizontal="center"/>
    </xf>
    <xf numFmtId="0" fontId="19" fillId="0" borderId="22" xfId="1" applyFont="1" applyBorder="1" applyAlignment="1">
      <alignment horizontal="center" vertical="center"/>
    </xf>
    <xf numFmtId="0" fontId="21" fillId="0" borderId="26" xfId="1" applyFont="1" applyBorder="1" applyAlignment="1">
      <alignment horizontal="center"/>
    </xf>
    <xf numFmtId="0" fontId="21" fillId="0" borderId="27" xfId="2" applyFont="1" applyBorder="1" applyAlignment="1">
      <alignment horizontal="center"/>
    </xf>
    <xf numFmtId="0" fontId="19" fillId="0" borderId="5" xfId="1" applyFont="1" applyBorder="1" applyAlignment="1">
      <alignment horizontal="center" vertical="center"/>
    </xf>
    <xf numFmtId="0" fontId="21" fillId="0" borderId="0" xfId="1" applyFont="1" applyBorder="1"/>
    <xf numFmtId="0" fontId="21" fillId="0" borderId="0" xfId="1" applyFont="1" applyBorder="1" applyAlignment="1">
      <alignment vertical="center"/>
    </xf>
    <xf numFmtId="0" fontId="21" fillId="0" borderId="0" xfId="2" applyFont="1" applyBorder="1" applyAlignment="1">
      <alignment horizontal="center"/>
    </xf>
    <xf numFmtId="0" fontId="19" fillId="0" borderId="0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21" fillId="0" borderId="27" xfId="1" applyFont="1" applyBorder="1" applyAlignment="1">
      <alignment horizontal="center" vertical="center"/>
    </xf>
    <xf numFmtId="0" fontId="21" fillId="0" borderId="5" xfId="1" applyFont="1" applyBorder="1"/>
    <xf numFmtId="0" fontId="32" fillId="0" borderId="0" xfId="1" applyFont="1" applyAlignment="1">
      <alignment horizontal="center"/>
    </xf>
    <xf numFmtId="0" fontId="12" fillId="0" borderId="0" xfId="0" applyFont="1" applyAlignment="1">
      <alignment vertical="center"/>
    </xf>
    <xf numFmtId="2" fontId="8" fillId="0" borderId="1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/>
    </xf>
    <xf numFmtId="0" fontId="8" fillId="0" borderId="18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45" xfId="0" applyNumberFormat="1" applyFont="1" applyBorder="1" applyAlignment="1">
      <alignment horizontal="center" vertical="center"/>
    </xf>
    <xf numFmtId="2" fontId="8" fillId="0" borderId="45" xfId="0" applyNumberFormat="1" applyFont="1" applyFill="1" applyBorder="1" applyAlignment="1">
      <alignment horizontal="center" vertical="center"/>
    </xf>
    <xf numFmtId="2" fontId="8" fillId="0" borderId="4" xfId="0" applyNumberFormat="1" applyFont="1" applyFill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2" fontId="8" fillId="0" borderId="47" xfId="0" applyNumberFormat="1" applyFont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1" fontId="8" fillId="0" borderId="37" xfId="0" applyNumberFormat="1" applyFont="1" applyFill="1" applyBorder="1" applyAlignment="1">
      <alignment horizontal="center" vertical="center"/>
    </xf>
    <xf numFmtId="1" fontId="8" fillId="0" borderId="22" xfId="0" applyNumberFormat="1" applyFont="1" applyFill="1" applyBorder="1" applyAlignment="1">
      <alignment horizontal="center" vertical="center"/>
    </xf>
    <xf numFmtId="2" fontId="8" fillId="0" borderId="34" xfId="0" applyNumberFormat="1" applyFont="1" applyFill="1" applyBorder="1" applyAlignment="1">
      <alignment horizontal="center" vertical="center"/>
    </xf>
    <xf numFmtId="2" fontId="8" fillId="0" borderId="3" xfId="0" applyNumberFormat="1" applyFon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27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48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2" fontId="5" fillId="0" borderId="45" xfId="0" applyNumberFormat="1" applyFont="1" applyFill="1" applyBorder="1" applyAlignment="1">
      <alignment horizontal="center" vertical="center"/>
    </xf>
    <xf numFmtId="0" fontId="9" fillId="0" borderId="3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/>
    </xf>
    <xf numFmtId="0" fontId="33" fillId="0" borderId="7" xfId="0" applyFont="1" applyBorder="1" applyAlignment="1">
      <alignment horizontal="center"/>
    </xf>
    <xf numFmtId="0" fontId="33" fillId="0" borderId="37" xfId="0" applyFont="1" applyBorder="1" applyAlignment="1">
      <alignment horizontal="center"/>
    </xf>
    <xf numFmtId="0" fontId="32" fillId="0" borderId="1" xfId="4" applyFont="1" applyBorder="1" applyAlignment="1">
      <alignment horizontal="center"/>
    </xf>
    <xf numFmtId="0" fontId="21" fillId="0" borderId="1" xfId="4" applyFont="1" applyBorder="1" applyAlignment="1">
      <alignment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horizontal="center"/>
    </xf>
    <xf numFmtId="165" fontId="19" fillId="0" borderId="56" xfId="0" applyNumberFormat="1" applyFont="1" applyFill="1" applyBorder="1" applyAlignment="1">
      <alignment horizontal="center"/>
    </xf>
    <xf numFmtId="165" fontId="19" fillId="0" borderId="49" xfId="0" applyNumberFormat="1" applyFont="1" applyFill="1" applyBorder="1" applyAlignment="1">
      <alignment horizontal="center"/>
    </xf>
    <xf numFmtId="165" fontId="19" fillId="0" borderId="57" xfId="0" applyNumberFormat="1" applyFont="1" applyFill="1" applyBorder="1" applyAlignment="1">
      <alignment horizontal="center"/>
    </xf>
    <xf numFmtId="2" fontId="19" fillId="0" borderId="58" xfId="0" applyNumberFormat="1" applyFont="1" applyFill="1" applyBorder="1" applyAlignment="1">
      <alignment horizontal="center"/>
    </xf>
    <xf numFmtId="2" fontId="19" fillId="0" borderId="38" xfId="0" applyNumberFormat="1" applyFont="1" applyFill="1" applyBorder="1" applyAlignment="1">
      <alignment horizontal="center"/>
    </xf>
    <xf numFmtId="2" fontId="19" fillId="0" borderId="43" xfId="0" applyNumberFormat="1" applyFont="1" applyFill="1" applyBorder="1" applyAlignment="1">
      <alignment horizontal="center"/>
    </xf>
    <xf numFmtId="165" fontId="19" fillId="0" borderId="58" xfId="0" applyNumberFormat="1" applyFont="1" applyFill="1" applyBorder="1" applyAlignment="1">
      <alignment horizontal="center"/>
    </xf>
    <xf numFmtId="165" fontId="19" fillId="0" borderId="38" xfId="0" applyNumberFormat="1" applyFont="1" applyFill="1" applyBorder="1" applyAlignment="1">
      <alignment horizontal="center"/>
    </xf>
    <xf numFmtId="165" fontId="19" fillId="0" borderId="43" xfId="0" applyNumberFormat="1" applyFont="1" applyFill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0" xfId="0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7" fillId="0" borderId="28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26" fillId="0" borderId="49" xfId="0" applyFont="1" applyBorder="1" applyAlignment="1">
      <alignment horizontal="center"/>
    </xf>
    <xf numFmtId="0" fontId="27" fillId="0" borderId="36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65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horizontal="center" vertical="center"/>
    </xf>
    <xf numFmtId="0" fontId="32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2" fontId="8" fillId="0" borderId="0" xfId="1" applyNumberFormat="1" applyFont="1" applyAlignment="1">
      <alignment horizontal="center" vertical="center"/>
    </xf>
    <xf numFmtId="0" fontId="21" fillId="0" borderId="12" xfId="1" applyFont="1" applyBorder="1" applyAlignment="1">
      <alignment horizontal="center"/>
    </xf>
    <xf numFmtId="0" fontId="21" fillId="0" borderId="14" xfId="1" applyFont="1" applyBorder="1" applyAlignment="1">
      <alignment horizontal="center"/>
    </xf>
    <xf numFmtId="0" fontId="21" fillId="0" borderId="12" xfId="1" applyFont="1" applyFill="1" applyBorder="1" applyAlignment="1">
      <alignment horizontal="center" vertical="center"/>
    </xf>
    <xf numFmtId="0" fontId="21" fillId="0" borderId="14" xfId="1" applyFont="1" applyFill="1" applyBorder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1" fillId="0" borderId="59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37" xfId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21" fillId="0" borderId="35" xfId="1" applyFont="1" applyBorder="1" applyAlignment="1">
      <alignment horizontal="center" vertical="center"/>
    </xf>
    <xf numFmtId="0" fontId="21" fillId="0" borderId="62" xfId="1" applyFont="1" applyBorder="1" applyAlignment="1">
      <alignment horizontal="center" vertical="center"/>
    </xf>
    <xf numFmtId="0" fontId="21" fillId="0" borderId="5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12" xfId="2" applyFont="1" applyBorder="1" applyAlignment="1">
      <alignment horizontal="center"/>
    </xf>
    <xf numFmtId="0" fontId="21" fillId="0" borderId="13" xfId="2" applyFont="1" applyBorder="1" applyAlignment="1">
      <alignment horizontal="center"/>
    </xf>
    <xf numFmtId="0" fontId="21" fillId="0" borderId="14" xfId="2" applyFont="1" applyBorder="1" applyAlignment="1">
      <alignment horizontal="center"/>
    </xf>
    <xf numFmtId="0" fontId="21" fillId="0" borderId="28" xfId="1" applyFont="1" applyBorder="1" applyAlignment="1">
      <alignment horizontal="center" vertical="center" wrapText="1"/>
    </xf>
    <xf numFmtId="0" fontId="21" fillId="0" borderId="35" xfId="1" applyFont="1" applyBorder="1" applyAlignment="1">
      <alignment horizontal="center" vertical="center" wrapText="1"/>
    </xf>
    <xf numFmtId="0" fontId="19" fillId="0" borderId="28" xfId="1" applyFont="1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</cellXfs>
  <cellStyles count="8">
    <cellStyle name="Normal" xfId="0" builtinId="0"/>
    <cellStyle name="Normal 2" xfId="1"/>
    <cellStyle name="Normal 25 10" xfId="5"/>
    <cellStyle name="Normal 26 5" xfId="6"/>
    <cellStyle name="Normal 27" xfId="7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5" Type="http://schemas.openxmlformats.org/officeDocument/2006/relationships/oleObject" Target="../embeddings/Microsoft_Office_Word_97_-_2003_Document2.doc"/><Relationship Id="rId4" Type="http://schemas.openxmlformats.org/officeDocument/2006/relationships/oleObject" Target="../embeddings/Microsoft_Office_Word_97_-_2003_Document1.doc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65"/>
  <sheetViews>
    <sheetView view="pageBreakPreview" zoomScale="89" zoomScaleSheetLayoutView="89" workbookViewId="0">
      <selection activeCell="L15" sqref="L15"/>
    </sheetView>
  </sheetViews>
  <sheetFormatPr defaultRowHeight="17.45" customHeight="1"/>
  <cols>
    <col min="1" max="1" width="2.85546875" style="146" customWidth="1"/>
    <col min="2" max="2" width="3.7109375" style="146" bestFit="1" customWidth="1"/>
    <col min="3" max="3" width="13.140625" style="146" bestFit="1" customWidth="1"/>
    <col min="4" max="4" width="10" style="146" bestFit="1" customWidth="1"/>
    <col min="5" max="5" width="13.5703125" style="146" bestFit="1" customWidth="1"/>
    <col min="6" max="6" width="2.5703125" style="146" customWidth="1"/>
    <col min="7" max="7" width="3.5703125" style="146" bestFit="1" customWidth="1"/>
    <col min="8" max="8" width="13.140625" style="146" bestFit="1" customWidth="1"/>
    <col min="9" max="9" width="10" style="146" bestFit="1" customWidth="1"/>
    <col min="10" max="10" width="14.140625" style="146" bestFit="1" customWidth="1"/>
    <col min="11" max="16384" width="9.140625" style="146"/>
  </cols>
  <sheetData>
    <row r="1" spans="2:10" ht="17.45" customHeight="1">
      <c r="B1" s="244" t="s">
        <v>160</v>
      </c>
      <c r="C1" s="244"/>
      <c r="D1" s="244"/>
      <c r="E1" s="244"/>
      <c r="F1" s="244"/>
      <c r="G1" s="244"/>
      <c r="H1" s="244"/>
      <c r="I1" s="244"/>
      <c r="J1" s="244"/>
    </row>
    <row r="2" spans="2:10" ht="17.45" customHeight="1">
      <c r="B2" s="244" t="s">
        <v>37</v>
      </c>
      <c r="C2" s="244"/>
      <c r="D2" s="244"/>
      <c r="E2" s="244"/>
      <c r="G2" s="245" t="str">
        <f>B35</f>
        <v>KELAS IX B</v>
      </c>
      <c r="H2" s="245"/>
      <c r="I2" s="245"/>
      <c r="J2" s="245"/>
    </row>
    <row r="4" spans="2:10" ht="17.45" customHeight="1">
      <c r="B4" s="160" t="s">
        <v>31</v>
      </c>
      <c r="C4" s="160" t="s">
        <v>104</v>
      </c>
      <c r="D4" s="160" t="s">
        <v>35</v>
      </c>
      <c r="E4" s="160" t="s">
        <v>36</v>
      </c>
      <c r="G4" s="242" t="str">
        <f>B4</f>
        <v>No</v>
      </c>
      <c r="H4" s="242" t="str">
        <f>C4</f>
        <v>KODE SISWA</v>
      </c>
      <c r="I4" s="242" t="str">
        <f>D4</f>
        <v>NILAI TES</v>
      </c>
      <c r="J4" s="242" t="str">
        <f t="shared" ref="J4" si="0">E4</f>
        <v>NILAI ANGKET</v>
      </c>
    </row>
    <row r="5" spans="2:10" ht="17.45" customHeight="1">
      <c r="B5" s="148">
        <v>1</v>
      </c>
      <c r="C5" s="148" t="s">
        <v>106</v>
      </c>
      <c r="D5" s="163">
        <f>('Master Data'!AL7/35)*100</f>
        <v>60</v>
      </c>
      <c r="E5" s="149">
        <v>111</v>
      </c>
      <c r="G5" s="243">
        <v>1</v>
      </c>
      <c r="H5" s="149" t="s">
        <v>132</v>
      </c>
      <c r="I5" s="163">
        <v>45.714285714285715</v>
      </c>
      <c r="J5" s="149">
        <v>111</v>
      </c>
    </row>
    <row r="6" spans="2:10" ht="17.45" customHeight="1">
      <c r="B6" s="148">
        <v>2</v>
      </c>
      <c r="C6" s="148" t="s">
        <v>107</v>
      </c>
      <c r="D6" s="163">
        <f>('Master Data'!AL8/35)*100</f>
        <v>82.857142857142861</v>
      </c>
      <c r="E6" s="149">
        <v>105</v>
      </c>
      <c r="G6" s="243">
        <v>2</v>
      </c>
      <c r="H6" s="149" t="s">
        <v>133</v>
      </c>
      <c r="I6" s="163">
        <v>62.857142857142854</v>
      </c>
      <c r="J6" s="149">
        <v>93</v>
      </c>
    </row>
    <row r="7" spans="2:10" ht="17.45" customHeight="1">
      <c r="B7" s="148">
        <v>3</v>
      </c>
      <c r="C7" s="148" t="s">
        <v>108</v>
      </c>
      <c r="D7" s="163">
        <f>('Master Data'!AL9/35)*100</f>
        <v>65.714285714285708</v>
      </c>
      <c r="E7" s="149">
        <v>117</v>
      </c>
      <c r="G7" s="243">
        <v>3</v>
      </c>
      <c r="H7" s="149" t="s">
        <v>134</v>
      </c>
      <c r="I7" s="163">
        <v>85.714285714285708</v>
      </c>
      <c r="J7" s="149">
        <v>128</v>
      </c>
    </row>
    <row r="8" spans="2:10" ht="17.45" customHeight="1">
      <c r="B8" s="148">
        <v>4</v>
      </c>
      <c r="C8" s="148" t="s">
        <v>109</v>
      </c>
      <c r="D8" s="163">
        <f>('Master Data'!AL10/35)*100</f>
        <v>48.571428571428569</v>
      </c>
      <c r="E8" s="149">
        <v>126</v>
      </c>
      <c r="G8" s="243">
        <v>4</v>
      </c>
      <c r="H8" s="149" t="s">
        <v>135</v>
      </c>
      <c r="I8" s="163">
        <v>34.285714285714285</v>
      </c>
      <c r="J8" s="149">
        <v>119</v>
      </c>
    </row>
    <row r="9" spans="2:10" ht="17.45" customHeight="1">
      <c r="B9" s="148">
        <v>5</v>
      </c>
      <c r="C9" s="148" t="s">
        <v>110</v>
      </c>
      <c r="D9" s="163">
        <f>('Master Data'!AL11/35)*100</f>
        <v>62.857142857142854</v>
      </c>
      <c r="E9" s="149">
        <v>117</v>
      </c>
      <c r="G9" s="243">
        <v>5</v>
      </c>
      <c r="H9" s="149" t="s">
        <v>136</v>
      </c>
      <c r="I9" s="163">
        <v>60</v>
      </c>
      <c r="J9" s="149">
        <v>122</v>
      </c>
    </row>
    <row r="10" spans="2:10" ht="17.45" customHeight="1">
      <c r="B10" s="148">
        <v>6</v>
      </c>
      <c r="C10" s="148" t="s">
        <v>111</v>
      </c>
      <c r="D10" s="163">
        <f>('Master Data'!AL12/35)*100</f>
        <v>60</v>
      </c>
      <c r="E10" s="149">
        <v>106</v>
      </c>
      <c r="G10" s="243">
        <v>6</v>
      </c>
      <c r="H10" s="149" t="s">
        <v>137</v>
      </c>
      <c r="I10" s="163">
        <v>85.714285714285708</v>
      </c>
      <c r="J10" s="149">
        <v>140</v>
      </c>
    </row>
    <row r="11" spans="2:10" ht="17.45" customHeight="1">
      <c r="B11" s="148">
        <v>7</v>
      </c>
      <c r="C11" s="148" t="s">
        <v>112</v>
      </c>
      <c r="D11" s="163">
        <f>('Master Data'!AL13/35)*100</f>
        <v>60</v>
      </c>
      <c r="E11" s="149">
        <v>142</v>
      </c>
      <c r="G11" s="243">
        <v>7</v>
      </c>
      <c r="H11" s="149" t="s">
        <v>138</v>
      </c>
      <c r="I11" s="163">
        <v>80</v>
      </c>
      <c r="J11" s="149">
        <v>122</v>
      </c>
    </row>
    <row r="12" spans="2:10" ht="17.45" customHeight="1">
      <c r="B12" s="148">
        <v>8</v>
      </c>
      <c r="C12" s="148" t="s">
        <v>113</v>
      </c>
      <c r="D12" s="163">
        <f>('Master Data'!AL14/35)*100</f>
        <v>62.857142857142854</v>
      </c>
      <c r="E12" s="149">
        <v>116</v>
      </c>
      <c r="G12" s="243">
        <v>8</v>
      </c>
      <c r="H12" s="149" t="s">
        <v>139</v>
      </c>
      <c r="I12" s="163">
        <v>80</v>
      </c>
      <c r="J12" s="149">
        <v>116</v>
      </c>
    </row>
    <row r="13" spans="2:10" ht="17.45" customHeight="1">
      <c r="B13" s="148">
        <v>9</v>
      </c>
      <c r="C13" s="148" t="s">
        <v>114</v>
      </c>
      <c r="D13" s="163">
        <f>('Master Data'!AL15/35)*100</f>
        <v>80</v>
      </c>
      <c r="E13" s="149">
        <v>124</v>
      </c>
      <c r="G13" s="243">
        <v>9</v>
      </c>
      <c r="H13" s="149" t="s">
        <v>140</v>
      </c>
      <c r="I13" s="163">
        <v>80</v>
      </c>
      <c r="J13" s="149">
        <v>112</v>
      </c>
    </row>
    <row r="14" spans="2:10" ht="17.45" customHeight="1">
      <c r="B14" s="148">
        <v>10</v>
      </c>
      <c r="C14" s="148" t="s">
        <v>115</v>
      </c>
      <c r="D14" s="163">
        <f>('Master Data'!AL16/35)*100</f>
        <v>65.714285714285708</v>
      </c>
      <c r="E14" s="149">
        <v>123</v>
      </c>
      <c r="G14" s="243">
        <v>10</v>
      </c>
      <c r="H14" s="149" t="s">
        <v>141</v>
      </c>
      <c r="I14" s="163">
        <v>54.285714285714285</v>
      </c>
      <c r="J14" s="149">
        <v>117</v>
      </c>
    </row>
    <row r="15" spans="2:10" ht="17.45" customHeight="1">
      <c r="B15" s="148">
        <v>11</v>
      </c>
      <c r="C15" s="148" t="s">
        <v>116</v>
      </c>
      <c r="D15" s="163">
        <f>('Master Data'!AL17/35)*100</f>
        <v>57.142857142857139</v>
      </c>
      <c r="E15" s="149">
        <v>127</v>
      </c>
      <c r="G15" s="243">
        <v>11</v>
      </c>
      <c r="H15" s="149" t="s">
        <v>142</v>
      </c>
      <c r="I15" s="163">
        <v>54.285714285714285</v>
      </c>
      <c r="J15" s="149">
        <v>138</v>
      </c>
    </row>
    <row r="16" spans="2:10" ht="17.45" customHeight="1">
      <c r="B16" s="148">
        <v>12</v>
      </c>
      <c r="C16" s="148" t="s">
        <v>117</v>
      </c>
      <c r="D16" s="163">
        <f>('Master Data'!AL18/35)*100</f>
        <v>65.714285714285708</v>
      </c>
      <c r="E16" s="149">
        <v>121</v>
      </c>
      <c r="G16" s="243">
        <v>12</v>
      </c>
      <c r="H16" s="149" t="s">
        <v>143</v>
      </c>
      <c r="I16" s="163">
        <v>45.714285714285715</v>
      </c>
      <c r="J16" s="149">
        <v>112</v>
      </c>
    </row>
    <row r="17" spans="2:10" ht="17.45" customHeight="1">
      <c r="B17" s="148">
        <v>13</v>
      </c>
      <c r="C17" s="148" t="s">
        <v>118</v>
      </c>
      <c r="D17" s="163">
        <f>('Master Data'!AL19/35)*100</f>
        <v>51.428571428571423</v>
      </c>
      <c r="E17" s="149">
        <v>121</v>
      </c>
      <c r="G17" s="243">
        <v>13</v>
      </c>
      <c r="H17" s="149" t="s">
        <v>144</v>
      </c>
      <c r="I17" s="163">
        <v>68.571428571428569</v>
      </c>
      <c r="J17" s="149">
        <v>136</v>
      </c>
    </row>
    <row r="18" spans="2:10" ht="17.45" customHeight="1">
      <c r="B18" s="148">
        <v>14</v>
      </c>
      <c r="C18" s="148" t="s">
        <v>119</v>
      </c>
      <c r="D18" s="163">
        <f>('Master Data'!AL20/35)*100</f>
        <v>62.857142857142854</v>
      </c>
      <c r="E18" s="149">
        <v>131</v>
      </c>
      <c r="G18" s="243">
        <v>14</v>
      </c>
      <c r="H18" s="149" t="s">
        <v>145</v>
      </c>
      <c r="I18" s="163">
        <v>60</v>
      </c>
      <c r="J18" s="149">
        <v>118</v>
      </c>
    </row>
    <row r="19" spans="2:10" ht="17.45" customHeight="1">
      <c r="B19" s="148">
        <v>15</v>
      </c>
      <c r="C19" s="148" t="s">
        <v>120</v>
      </c>
      <c r="D19" s="163">
        <f>('Master Data'!AL21/35)*100</f>
        <v>31.428571428571427</v>
      </c>
      <c r="E19" s="149">
        <v>138</v>
      </c>
      <c r="G19" s="243">
        <v>15</v>
      </c>
      <c r="H19" s="149" t="s">
        <v>146</v>
      </c>
      <c r="I19" s="163">
        <v>68.571428571428569</v>
      </c>
      <c r="J19" s="149">
        <v>113</v>
      </c>
    </row>
    <row r="20" spans="2:10" ht="17.45" customHeight="1">
      <c r="B20" s="148">
        <v>16</v>
      </c>
      <c r="C20" s="148" t="s">
        <v>121</v>
      </c>
      <c r="D20" s="163">
        <f>('Master Data'!AL22/35)*100</f>
        <v>28.571428571428569</v>
      </c>
      <c r="E20" s="149">
        <v>123</v>
      </c>
      <c r="G20" s="243">
        <v>16</v>
      </c>
      <c r="H20" s="149" t="s">
        <v>147</v>
      </c>
      <c r="I20" s="163">
        <v>31.428571428571427</v>
      </c>
      <c r="J20" s="149">
        <v>114</v>
      </c>
    </row>
    <row r="21" spans="2:10" ht="17.45" customHeight="1">
      <c r="B21" s="148">
        <v>17</v>
      </c>
      <c r="C21" s="148" t="s">
        <v>122</v>
      </c>
      <c r="D21" s="163">
        <f>('Master Data'!AL23/35)*100</f>
        <v>88.571428571428569</v>
      </c>
      <c r="E21" s="149">
        <v>133</v>
      </c>
      <c r="G21" s="243">
        <v>17</v>
      </c>
      <c r="H21" s="149" t="s">
        <v>148</v>
      </c>
      <c r="I21" s="163">
        <v>80</v>
      </c>
      <c r="J21" s="149">
        <v>119</v>
      </c>
    </row>
    <row r="22" spans="2:10" ht="17.45" customHeight="1">
      <c r="B22" s="148">
        <v>18</v>
      </c>
      <c r="C22" s="148" t="s">
        <v>123</v>
      </c>
      <c r="D22" s="163">
        <f>('Master Data'!AL24/35)*100</f>
        <v>62.857142857142854</v>
      </c>
      <c r="E22" s="149">
        <v>100</v>
      </c>
      <c r="G22" s="243">
        <v>18</v>
      </c>
      <c r="H22" s="149" t="s">
        <v>149</v>
      </c>
      <c r="I22" s="163">
        <v>31.428571428571427</v>
      </c>
      <c r="J22" s="149">
        <v>137</v>
      </c>
    </row>
    <row r="23" spans="2:10" ht="17.45" customHeight="1">
      <c r="B23" s="148">
        <v>19</v>
      </c>
      <c r="C23" s="148" t="s">
        <v>124</v>
      </c>
      <c r="D23" s="163">
        <f>('Master Data'!AL25/35)*100</f>
        <v>68.571428571428569</v>
      </c>
      <c r="E23" s="149">
        <v>122</v>
      </c>
      <c r="G23" s="243">
        <v>19</v>
      </c>
      <c r="H23" s="149" t="s">
        <v>150</v>
      </c>
      <c r="I23" s="163">
        <v>42.857142857142854</v>
      </c>
      <c r="J23" s="149">
        <v>124</v>
      </c>
    </row>
    <row r="24" spans="2:10" ht="17.45" customHeight="1">
      <c r="B24" s="148">
        <v>20</v>
      </c>
      <c r="C24" s="148" t="s">
        <v>125</v>
      </c>
      <c r="D24" s="163">
        <f>('Master Data'!AL26/35)*100</f>
        <v>40</v>
      </c>
      <c r="E24" s="149">
        <v>134</v>
      </c>
      <c r="G24" s="243">
        <v>20</v>
      </c>
      <c r="H24" s="149" t="s">
        <v>151</v>
      </c>
      <c r="I24" s="163">
        <v>85.714285714285708</v>
      </c>
      <c r="J24" s="149">
        <v>137</v>
      </c>
    </row>
    <row r="25" spans="2:10" ht="17.45" customHeight="1">
      <c r="B25" s="148">
        <v>21</v>
      </c>
      <c r="C25" s="148" t="s">
        <v>126</v>
      </c>
      <c r="D25" s="163">
        <f>('Master Data'!AL27/35)*100</f>
        <v>48.571428571428569</v>
      </c>
      <c r="E25" s="149">
        <v>119</v>
      </c>
      <c r="G25" s="243">
        <v>21</v>
      </c>
      <c r="H25" s="149" t="s">
        <v>152</v>
      </c>
      <c r="I25" s="163">
        <v>60</v>
      </c>
      <c r="J25" s="149">
        <v>103</v>
      </c>
    </row>
    <row r="26" spans="2:10" ht="17.45" customHeight="1">
      <c r="B26" s="148">
        <v>22</v>
      </c>
      <c r="C26" s="148" t="s">
        <v>127</v>
      </c>
      <c r="D26" s="163">
        <f>('Master Data'!AL28/35)*100</f>
        <v>80</v>
      </c>
      <c r="E26" s="149">
        <v>125</v>
      </c>
      <c r="G26" s="243">
        <v>22</v>
      </c>
      <c r="H26" s="149" t="s">
        <v>153</v>
      </c>
      <c r="I26" s="163">
        <v>42.857142857142854</v>
      </c>
      <c r="J26" s="149">
        <v>132</v>
      </c>
    </row>
    <row r="27" spans="2:10" ht="17.45" customHeight="1">
      <c r="B27" s="148">
        <v>23</v>
      </c>
      <c r="C27" s="148" t="s">
        <v>128</v>
      </c>
      <c r="D27" s="163">
        <f>('Master Data'!AL29/35)*100</f>
        <v>57.142857142857139</v>
      </c>
      <c r="E27" s="149">
        <v>113</v>
      </c>
      <c r="G27" s="243">
        <v>23</v>
      </c>
      <c r="H27" s="149" t="s">
        <v>154</v>
      </c>
      <c r="I27" s="163">
        <v>82.857142857142861</v>
      </c>
      <c r="J27" s="149">
        <v>140</v>
      </c>
    </row>
    <row r="28" spans="2:10" ht="17.45" customHeight="1">
      <c r="B28" s="148">
        <v>24</v>
      </c>
      <c r="C28" s="148" t="s">
        <v>129</v>
      </c>
      <c r="D28" s="163">
        <f>('Master Data'!AL30/35)*100</f>
        <v>60</v>
      </c>
      <c r="E28" s="149">
        <v>117</v>
      </c>
      <c r="G28" s="243">
        <v>24</v>
      </c>
      <c r="H28" s="149" t="s">
        <v>155</v>
      </c>
      <c r="I28" s="163">
        <v>42.857142857142854</v>
      </c>
      <c r="J28" s="149">
        <v>108</v>
      </c>
    </row>
    <row r="29" spans="2:10" ht="17.45" customHeight="1">
      <c r="B29" s="148">
        <v>25</v>
      </c>
      <c r="C29" s="148" t="s">
        <v>130</v>
      </c>
      <c r="D29" s="163">
        <f>('Master Data'!AL31/35)*100</f>
        <v>80</v>
      </c>
      <c r="E29" s="149">
        <v>118</v>
      </c>
      <c r="G29" s="243">
        <v>25</v>
      </c>
      <c r="H29" s="149" t="s">
        <v>156</v>
      </c>
      <c r="I29" s="163">
        <v>28.571428571428569</v>
      </c>
      <c r="J29" s="149">
        <v>120</v>
      </c>
    </row>
    <row r="30" spans="2:10" ht="17.45" customHeight="1">
      <c r="B30" s="148">
        <v>26</v>
      </c>
      <c r="C30" s="148" t="s">
        <v>131</v>
      </c>
      <c r="D30" s="163">
        <f>('Master Data'!AL32/35)*100</f>
        <v>82.857142857142861</v>
      </c>
      <c r="E30" s="149">
        <v>124</v>
      </c>
      <c r="G30" s="243">
        <v>26</v>
      </c>
      <c r="H30" s="149" t="s">
        <v>157</v>
      </c>
      <c r="I30" s="163">
        <v>54.285714285714285</v>
      </c>
      <c r="J30" s="149">
        <v>116</v>
      </c>
    </row>
    <row r="31" spans="2:10" ht="17.45" customHeight="1">
      <c r="B31" s="152"/>
      <c r="C31" s="153"/>
      <c r="D31" s="154"/>
      <c r="G31" s="243">
        <v>27</v>
      </c>
      <c r="H31" s="149" t="s">
        <v>158</v>
      </c>
      <c r="I31" s="163">
        <v>68.571428571428569</v>
      </c>
      <c r="J31" s="149">
        <v>121</v>
      </c>
    </row>
    <row r="32" spans="2:10" ht="17.45" customHeight="1">
      <c r="B32" s="152"/>
      <c r="C32" s="153"/>
      <c r="D32" s="154"/>
    </row>
    <row r="34" spans="2:5" ht="17.45" hidden="1" customHeight="1">
      <c r="B34" s="244" t="str">
        <f>B1</f>
        <v>DATA NILAI UJI COBA INSTRUMEN SMP NEGERI 2 PARON</v>
      </c>
      <c r="C34" s="244"/>
      <c r="D34" s="244"/>
      <c r="E34" s="244"/>
    </row>
    <row r="35" spans="2:5" ht="17.45" hidden="1" customHeight="1">
      <c r="B35" s="244" t="s">
        <v>38</v>
      </c>
      <c r="C35" s="244"/>
      <c r="D35" s="244"/>
      <c r="E35" s="244"/>
    </row>
    <row r="36" spans="2:5" ht="17.45" hidden="1" customHeight="1">
      <c r="B36" s="147"/>
      <c r="C36" s="147"/>
      <c r="D36" s="155"/>
    </row>
    <row r="37" spans="2:5" ht="17.45" hidden="1" customHeight="1">
      <c r="B37" s="161" t="str">
        <f>B4</f>
        <v>No</v>
      </c>
      <c r="C37" s="161" t="s">
        <v>104</v>
      </c>
      <c r="D37" s="162" t="str">
        <f>D4</f>
        <v>NILAI TES</v>
      </c>
      <c r="E37" s="160" t="str">
        <f>E4</f>
        <v>NILAI ANGKET</v>
      </c>
    </row>
    <row r="38" spans="2:5" ht="17.45" hidden="1" customHeight="1">
      <c r="B38" s="150">
        <v>1</v>
      </c>
      <c r="C38" s="151" t="s">
        <v>132</v>
      </c>
      <c r="D38" s="164">
        <f>('Master Data'!AL33/35)*100</f>
        <v>45.714285714285715</v>
      </c>
      <c r="E38" s="149">
        <v>111</v>
      </c>
    </row>
    <row r="39" spans="2:5" ht="17.45" hidden="1" customHeight="1">
      <c r="B39" s="150">
        <v>2</v>
      </c>
      <c r="C39" s="151" t="s">
        <v>133</v>
      </c>
      <c r="D39" s="164">
        <f>('Master Data'!AL34/35)*100</f>
        <v>62.857142857142854</v>
      </c>
      <c r="E39" s="149">
        <v>93</v>
      </c>
    </row>
    <row r="40" spans="2:5" ht="17.45" hidden="1" customHeight="1">
      <c r="B40" s="150">
        <v>3</v>
      </c>
      <c r="C40" s="151" t="s">
        <v>134</v>
      </c>
      <c r="D40" s="164">
        <f>('Master Data'!AL35/35)*100</f>
        <v>85.714285714285708</v>
      </c>
      <c r="E40" s="149">
        <v>128</v>
      </c>
    </row>
    <row r="41" spans="2:5" ht="17.45" hidden="1" customHeight="1">
      <c r="B41" s="150">
        <v>4</v>
      </c>
      <c r="C41" s="151" t="s">
        <v>135</v>
      </c>
      <c r="D41" s="164">
        <f>('Master Data'!AL36/35)*100</f>
        <v>34.285714285714285</v>
      </c>
      <c r="E41" s="149">
        <v>119</v>
      </c>
    </row>
    <row r="42" spans="2:5" ht="17.45" hidden="1" customHeight="1">
      <c r="B42" s="150">
        <v>5</v>
      </c>
      <c r="C42" s="151" t="s">
        <v>136</v>
      </c>
      <c r="D42" s="164">
        <f>('Master Data'!AL37/35)*100</f>
        <v>60</v>
      </c>
      <c r="E42" s="149">
        <v>122</v>
      </c>
    </row>
    <row r="43" spans="2:5" ht="17.45" hidden="1" customHeight="1">
      <c r="B43" s="150">
        <v>6</v>
      </c>
      <c r="C43" s="151" t="s">
        <v>137</v>
      </c>
      <c r="D43" s="164">
        <f>('Master Data'!AL38/35)*100</f>
        <v>85.714285714285708</v>
      </c>
      <c r="E43" s="149">
        <v>140</v>
      </c>
    </row>
    <row r="44" spans="2:5" ht="17.45" hidden="1" customHeight="1">
      <c r="B44" s="150">
        <v>7</v>
      </c>
      <c r="C44" s="151" t="s">
        <v>138</v>
      </c>
      <c r="D44" s="164">
        <f>('Master Data'!AL39/35)*100</f>
        <v>80</v>
      </c>
      <c r="E44" s="149">
        <v>122</v>
      </c>
    </row>
    <row r="45" spans="2:5" ht="17.45" hidden="1" customHeight="1">
      <c r="B45" s="150">
        <v>8</v>
      </c>
      <c r="C45" s="151" t="s">
        <v>139</v>
      </c>
      <c r="D45" s="164">
        <f>('Master Data'!AL40/35)*100</f>
        <v>80</v>
      </c>
      <c r="E45" s="149">
        <v>116</v>
      </c>
    </row>
    <row r="46" spans="2:5" ht="17.45" hidden="1" customHeight="1">
      <c r="B46" s="150">
        <v>9</v>
      </c>
      <c r="C46" s="151" t="s">
        <v>140</v>
      </c>
      <c r="D46" s="164">
        <f>('Master Data'!AL41/35)*100</f>
        <v>80</v>
      </c>
      <c r="E46" s="149">
        <v>112</v>
      </c>
    </row>
    <row r="47" spans="2:5" ht="17.45" hidden="1" customHeight="1">
      <c r="B47" s="150">
        <v>10</v>
      </c>
      <c r="C47" s="151" t="s">
        <v>141</v>
      </c>
      <c r="D47" s="164">
        <f>('Master Data'!AL42/35)*100</f>
        <v>54.285714285714285</v>
      </c>
      <c r="E47" s="149">
        <v>117</v>
      </c>
    </row>
    <row r="48" spans="2:5" ht="17.45" hidden="1" customHeight="1">
      <c r="B48" s="150">
        <v>11</v>
      </c>
      <c r="C48" s="151" t="s">
        <v>142</v>
      </c>
      <c r="D48" s="164">
        <f>('Master Data'!AL43/35)*100</f>
        <v>54.285714285714285</v>
      </c>
      <c r="E48" s="149">
        <v>138</v>
      </c>
    </row>
    <row r="49" spans="2:5" ht="17.45" hidden="1" customHeight="1">
      <c r="B49" s="150">
        <v>12</v>
      </c>
      <c r="C49" s="151" t="s">
        <v>143</v>
      </c>
      <c r="D49" s="164">
        <f>('Master Data'!AL44/35)*100</f>
        <v>45.714285714285715</v>
      </c>
      <c r="E49" s="149">
        <v>112</v>
      </c>
    </row>
    <row r="50" spans="2:5" ht="17.45" hidden="1" customHeight="1">
      <c r="B50" s="150">
        <v>13</v>
      </c>
      <c r="C50" s="151" t="s">
        <v>144</v>
      </c>
      <c r="D50" s="164">
        <f>('Master Data'!AL45/35)*100</f>
        <v>68.571428571428569</v>
      </c>
      <c r="E50" s="149">
        <v>136</v>
      </c>
    </row>
    <row r="51" spans="2:5" ht="17.45" hidden="1" customHeight="1">
      <c r="B51" s="150">
        <v>14</v>
      </c>
      <c r="C51" s="151" t="s">
        <v>145</v>
      </c>
      <c r="D51" s="164">
        <f>('Master Data'!AL46/35)*100</f>
        <v>60</v>
      </c>
      <c r="E51" s="149">
        <v>118</v>
      </c>
    </row>
    <row r="52" spans="2:5" ht="17.45" hidden="1" customHeight="1">
      <c r="B52" s="150">
        <v>15</v>
      </c>
      <c r="C52" s="151" t="s">
        <v>146</v>
      </c>
      <c r="D52" s="164">
        <f>('Master Data'!AL47/35)*100</f>
        <v>68.571428571428569</v>
      </c>
      <c r="E52" s="149">
        <v>113</v>
      </c>
    </row>
    <row r="53" spans="2:5" ht="17.45" hidden="1" customHeight="1">
      <c r="B53" s="150">
        <v>16</v>
      </c>
      <c r="C53" s="151" t="s">
        <v>147</v>
      </c>
      <c r="D53" s="164">
        <f>('Master Data'!AL48/35)*100</f>
        <v>31.428571428571427</v>
      </c>
      <c r="E53" s="149">
        <v>114</v>
      </c>
    </row>
    <row r="54" spans="2:5" ht="17.45" hidden="1" customHeight="1">
      <c r="B54" s="150">
        <v>17</v>
      </c>
      <c r="C54" s="151" t="s">
        <v>148</v>
      </c>
      <c r="D54" s="164">
        <f>('Master Data'!AL49/35)*100</f>
        <v>80</v>
      </c>
      <c r="E54" s="149">
        <v>119</v>
      </c>
    </row>
    <row r="55" spans="2:5" ht="17.45" hidden="1" customHeight="1">
      <c r="B55" s="150">
        <v>18</v>
      </c>
      <c r="C55" s="151" t="s">
        <v>149</v>
      </c>
      <c r="D55" s="164">
        <f>('Master Data'!AL50/35)*100</f>
        <v>31.428571428571427</v>
      </c>
      <c r="E55" s="149">
        <v>137</v>
      </c>
    </row>
    <row r="56" spans="2:5" ht="17.45" hidden="1" customHeight="1">
      <c r="B56" s="150">
        <v>19</v>
      </c>
      <c r="C56" s="151" t="s">
        <v>150</v>
      </c>
      <c r="D56" s="164">
        <f>('Master Data'!AL51/35)*100</f>
        <v>42.857142857142854</v>
      </c>
      <c r="E56" s="149">
        <v>124</v>
      </c>
    </row>
    <row r="57" spans="2:5" ht="17.45" hidden="1" customHeight="1">
      <c r="B57" s="150">
        <v>20</v>
      </c>
      <c r="C57" s="151" t="s">
        <v>151</v>
      </c>
      <c r="D57" s="164">
        <f>('Master Data'!AL52/35)*100</f>
        <v>85.714285714285708</v>
      </c>
      <c r="E57" s="149">
        <v>137</v>
      </c>
    </row>
    <row r="58" spans="2:5" ht="17.45" hidden="1" customHeight="1">
      <c r="B58" s="150">
        <v>21</v>
      </c>
      <c r="C58" s="151" t="s">
        <v>152</v>
      </c>
      <c r="D58" s="164">
        <f>('Master Data'!AL53/35)*100</f>
        <v>60</v>
      </c>
      <c r="E58" s="149">
        <v>103</v>
      </c>
    </row>
    <row r="59" spans="2:5" ht="17.45" hidden="1" customHeight="1">
      <c r="B59" s="150">
        <v>22</v>
      </c>
      <c r="C59" s="151" t="s">
        <v>153</v>
      </c>
      <c r="D59" s="164">
        <f>('Master Data'!AL54/35)*100</f>
        <v>42.857142857142854</v>
      </c>
      <c r="E59" s="149">
        <v>132</v>
      </c>
    </row>
    <row r="60" spans="2:5" ht="17.45" hidden="1" customHeight="1">
      <c r="B60" s="150">
        <v>23</v>
      </c>
      <c r="C60" s="151" t="s">
        <v>154</v>
      </c>
      <c r="D60" s="164">
        <f>('Master Data'!AL55/35)*100</f>
        <v>82.857142857142861</v>
      </c>
      <c r="E60" s="149">
        <v>140</v>
      </c>
    </row>
    <row r="61" spans="2:5" ht="17.45" hidden="1" customHeight="1">
      <c r="B61" s="150">
        <v>24</v>
      </c>
      <c r="C61" s="151" t="s">
        <v>155</v>
      </c>
      <c r="D61" s="164">
        <f>('Master Data'!AL56/35)*100</f>
        <v>42.857142857142854</v>
      </c>
      <c r="E61" s="149">
        <v>108</v>
      </c>
    </row>
    <row r="62" spans="2:5" ht="17.45" hidden="1" customHeight="1">
      <c r="B62" s="150">
        <v>25</v>
      </c>
      <c r="C62" s="151" t="s">
        <v>156</v>
      </c>
      <c r="D62" s="164">
        <f>('Master Data'!AL57/35)*100</f>
        <v>28.571428571428569</v>
      </c>
      <c r="E62" s="149">
        <v>120</v>
      </c>
    </row>
    <row r="63" spans="2:5" ht="17.45" hidden="1" customHeight="1">
      <c r="B63" s="150">
        <v>26</v>
      </c>
      <c r="C63" s="151" t="s">
        <v>157</v>
      </c>
      <c r="D63" s="164">
        <f>('Master Data'!AL58/35)*100</f>
        <v>54.285714285714285</v>
      </c>
      <c r="E63" s="149">
        <v>116</v>
      </c>
    </row>
    <row r="64" spans="2:5" ht="17.45" hidden="1" customHeight="1">
      <c r="B64" s="156">
        <v>27</v>
      </c>
      <c r="C64" s="151" t="s">
        <v>158</v>
      </c>
      <c r="D64" s="164">
        <f>('Master Data'!AL59/35)*100</f>
        <v>68.571428571428569</v>
      </c>
      <c r="E64" s="149">
        <v>121</v>
      </c>
    </row>
    <row r="65" spans="2:4" ht="17.45" customHeight="1">
      <c r="B65" s="157"/>
      <c r="C65" s="158"/>
      <c r="D65" s="159"/>
    </row>
  </sheetData>
  <mergeCells count="5">
    <mergeCell ref="B34:E34"/>
    <mergeCell ref="B35:E35"/>
    <mergeCell ref="B2:E2"/>
    <mergeCell ref="B1:J1"/>
    <mergeCell ref="G2:J2"/>
  </mergeCells>
  <pageMargins left="1.37795275590551" right="1.1811023622047201" top="1.4311023620000001" bottom="1.1811023622047201" header="0.31496062992126" footer="0.31496062992126"/>
  <pageSetup paperSize="9" scale="83" orientation="portrait" horizontalDpi="4294967292" verticalDpi="4294967293" r:id="rId1"/>
  <rowBreaks count="1" manualBreakCount="1">
    <brk id="33" max="9" man="1"/>
  </rowBreaks>
  <colBreaks count="1" manualBreakCount="1">
    <brk id="10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T66"/>
  <sheetViews>
    <sheetView view="pageBreakPreview" topLeftCell="A19" zoomScale="55" zoomScaleNormal="75" zoomScaleSheetLayoutView="55" workbookViewId="0">
      <selection activeCell="S74" sqref="S74"/>
    </sheetView>
  </sheetViews>
  <sheetFormatPr defaultColWidth="9" defaultRowHeight="15"/>
  <cols>
    <col min="1" max="1" width="10.85546875" style="12" customWidth="1"/>
    <col min="2" max="33" width="6.7109375" style="12" customWidth="1"/>
    <col min="34" max="261" width="9" style="12"/>
    <col min="262" max="262" width="10.85546875" style="12" customWidth="1"/>
    <col min="263" max="289" width="6.7109375" style="12" customWidth="1"/>
    <col min="290" max="517" width="9" style="12"/>
    <col min="518" max="518" width="10.85546875" style="12" customWidth="1"/>
    <col min="519" max="545" width="6.7109375" style="12" customWidth="1"/>
    <col min="546" max="773" width="9" style="12"/>
    <col min="774" max="774" width="10.85546875" style="12" customWidth="1"/>
    <col min="775" max="801" width="6.7109375" style="12" customWidth="1"/>
    <col min="802" max="1029" width="9" style="12"/>
    <col min="1030" max="1030" width="10.85546875" style="12" customWidth="1"/>
    <col min="1031" max="1057" width="6.7109375" style="12" customWidth="1"/>
    <col min="1058" max="1285" width="9" style="12"/>
    <col min="1286" max="1286" width="10.85546875" style="12" customWidth="1"/>
    <col min="1287" max="1313" width="6.7109375" style="12" customWidth="1"/>
    <col min="1314" max="1541" width="9" style="12"/>
    <col min="1542" max="1542" width="10.85546875" style="12" customWidth="1"/>
    <col min="1543" max="1569" width="6.7109375" style="12" customWidth="1"/>
    <col min="1570" max="1797" width="9" style="12"/>
    <col min="1798" max="1798" width="10.85546875" style="12" customWidth="1"/>
    <col min="1799" max="1825" width="6.7109375" style="12" customWidth="1"/>
    <col min="1826" max="2053" width="9" style="12"/>
    <col min="2054" max="2054" width="10.85546875" style="12" customWidth="1"/>
    <col min="2055" max="2081" width="6.7109375" style="12" customWidth="1"/>
    <col min="2082" max="2309" width="9" style="12"/>
    <col min="2310" max="2310" width="10.85546875" style="12" customWidth="1"/>
    <col min="2311" max="2337" width="6.7109375" style="12" customWidth="1"/>
    <col min="2338" max="2565" width="9" style="12"/>
    <col min="2566" max="2566" width="10.85546875" style="12" customWidth="1"/>
    <col min="2567" max="2593" width="6.7109375" style="12" customWidth="1"/>
    <col min="2594" max="2821" width="9" style="12"/>
    <col min="2822" max="2822" width="10.85546875" style="12" customWidth="1"/>
    <col min="2823" max="2849" width="6.7109375" style="12" customWidth="1"/>
    <col min="2850" max="3077" width="9" style="12"/>
    <col min="3078" max="3078" width="10.85546875" style="12" customWidth="1"/>
    <col min="3079" max="3105" width="6.7109375" style="12" customWidth="1"/>
    <col min="3106" max="3333" width="9" style="12"/>
    <col min="3334" max="3334" width="10.85546875" style="12" customWidth="1"/>
    <col min="3335" max="3361" width="6.7109375" style="12" customWidth="1"/>
    <col min="3362" max="3589" width="9" style="12"/>
    <col min="3590" max="3590" width="10.85546875" style="12" customWidth="1"/>
    <col min="3591" max="3617" width="6.7109375" style="12" customWidth="1"/>
    <col min="3618" max="3845" width="9" style="12"/>
    <col min="3846" max="3846" width="10.85546875" style="12" customWidth="1"/>
    <col min="3847" max="3873" width="6.7109375" style="12" customWidth="1"/>
    <col min="3874" max="4101" width="9" style="12"/>
    <col min="4102" max="4102" width="10.85546875" style="12" customWidth="1"/>
    <col min="4103" max="4129" width="6.7109375" style="12" customWidth="1"/>
    <col min="4130" max="4357" width="9" style="12"/>
    <col min="4358" max="4358" width="10.85546875" style="12" customWidth="1"/>
    <col min="4359" max="4385" width="6.7109375" style="12" customWidth="1"/>
    <col min="4386" max="4613" width="9" style="12"/>
    <col min="4614" max="4614" width="10.85546875" style="12" customWidth="1"/>
    <col min="4615" max="4641" width="6.7109375" style="12" customWidth="1"/>
    <col min="4642" max="4869" width="9" style="12"/>
    <col min="4870" max="4870" width="10.85546875" style="12" customWidth="1"/>
    <col min="4871" max="4897" width="6.7109375" style="12" customWidth="1"/>
    <col min="4898" max="5125" width="9" style="12"/>
    <col min="5126" max="5126" width="10.85546875" style="12" customWidth="1"/>
    <col min="5127" max="5153" width="6.7109375" style="12" customWidth="1"/>
    <col min="5154" max="5381" width="9" style="12"/>
    <col min="5382" max="5382" width="10.85546875" style="12" customWidth="1"/>
    <col min="5383" max="5409" width="6.7109375" style="12" customWidth="1"/>
    <col min="5410" max="5637" width="9" style="12"/>
    <col min="5638" max="5638" width="10.85546875" style="12" customWidth="1"/>
    <col min="5639" max="5665" width="6.7109375" style="12" customWidth="1"/>
    <col min="5666" max="5893" width="9" style="12"/>
    <col min="5894" max="5894" width="10.85546875" style="12" customWidth="1"/>
    <col min="5895" max="5921" width="6.7109375" style="12" customWidth="1"/>
    <col min="5922" max="6149" width="9" style="12"/>
    <col min="6150" max="6150" width="10.85546875" style="12" customWidth="1"/>
    <col min="6151" max="6177" width="6.7109375" style="12" customWidth="1"/>
    <col min="6178" max="6405" width="9" style="12"/>
    <col min="6406" max="6406" width="10.85546875" style="12" customWidth="1"/>
    <col min="6407" max="6433" width="6.7109375" style="12" customWidth="1"/>
    <col min="6434" max="6661" width="9" style="12"/>
    <col min="6662" max="6662" width="10.85546875" style="12" customWidth="1"/>
    <col min="6663" max="6689" width="6.7109375" style="12" customWidth="1"/>
    <col min="6690" max="6917" width="9" style="12"/>
    <col min="6918" max="6918" width="10.85546875" style="12" customWidth="1"/>
    <col min="6919" max="6945" width="6.7109375" style="12" customWidth="1"/>
    <col min="6946" max="7173" width="9" style="12"/>
    <col min="7174" max="7174" width="10.85546875" style="12" customWidth="1"/>
    <col min="7175" max="7201" width="6.7109375" style="12" customWidth="1"/>
    <col min="7202" max="7429" width="9" style="12"/>
    <col min="7430" max="7430" width="10.85546875" style="12" customWidth="1"/>
    <col min="7431" max="7457" width="6.7109375" style="12" customWidth="1"/>
    <col min="7458" max="7685" width="9" style="12"/>
    <col min="7686" max="7686" width="10.85546875" style="12" customWidth="1"/>
    <col min="7687" max="7713" width="6.7109375" style="12" customWidth="1"/>
    <col min="7714" max="7941" width="9" style="12"/>
    <col min="7942" max="7942" width="10.85546875" style="12" customWidth="1"/>
    <col min="7943" max="7969" width="6.7109375" style="12" customWidth="1"/>
    <col min="7970" max="8197" width="9" style="12"/>
    <col min="8198" max="8198" width="10.85546875" style="12" customWidth="1"/>
    <col min="8199" max="8225" width="6.7109375" style="12" customWidth="1"/>
    <col min="8226" max="8453" width="9" style="12"/>
    <col min="8454" max="8454" width="10.85546875" style="12" customWidth="1"/>
    <col min="8455" max="8481" width="6.7109375" style="12" customWidth="1"/>
    <col min="8482" max="8709" width="9" style="12"/>
    <col min="8710" max="8710" width="10.85546875" style="12" customWidth="1"/>
    <col min="8711" max="8737" width="6.7109375" style="12" customWidth="1"/>
    <col min="8738" max="8965" width="9" style="12"/>
    <col min="8966" max="8966" width="10.85546875" style="12" customWidth="1"/>
    <col min="8967" max="8993" width="6.7109375" style="12" customWidth="1"/>
    <col min="8994" max="9221" width="9" style="12"/>
    <col min="9222" max="9222" width="10.85546875" style="12" customWidth="1"/>
    <col min="9223" max="9249" width="6.7109375" style="12" customWidth="1"/>
    <col min="9250" max="9477" width="9" style="12"/>
    <col min="9478" max="9478" width="10.85546875" style="12" customWidth="1"/>
    <col min="9479" max="9505" width="6.7109375" style="12" customWidth="1"/>
    <col min="9506" max="9733" width="9" style="12"/>
    <col min="9734" max="9734" width="10.85546875" style="12" customWidth="1"/>
    <col min="9735" max="9761" width="6.7109375" style="12" customWidth="1"/>
    <col min="9762" max="9989" width="9" style="12"/>
    <col min="9990" max="9990" width="10.85546875" style="12" customWidth="1"/>
    <col min="9991" max="10017" width="6.7109375" style="12" customWidth="1"/>
    <col min="10018" max="10245" width="9" style="12"/>
    <col min="10246" max="10246" width="10.85546875" style="12" customWidth="1"/>
    <col min="10247" max="10273" width="6.7109375" style="12" customWidth="1"/>
    <col min="10274" max="10501" width="9" style="12"/>
    <col min="10502" max="10502" width="10.85546875" style="12" customWidth="1"/>
    <col min="10503" max="10529" width="6.7109375" style="12" customWidth="1"/>
    <col min="10530" max="10757" width="9" style="12"/>
    <col min="10758" max="10758" width="10.85546875" style="12" customWidth="1"/>
    <col min="10759" max="10785" width="6.7109375" style="12" customWidth="1"/>
    <col min="10786" max="11013" width="9" style="12"/>
    <col min="11014" max="11014" width="10.85546875" style="12" customWidth="1"/>
    <col min="11015" max="11041" width="6.7109375" style="12" customWidth="1"/>
    <col min="11042" max="11269" width="9" style="12"/>
    <col min="11270" max="11270" width="10.85546875" style="12" customWidth="1"/>
    <col min="11271" max="11297" width="6.7109375" style="12" customWidth="1"/>
    <col min="11298" max="11525" width="9" style="12"/>
    <col min="11526" max="11526" width="10.85546875" style="12" customWidth="1"/>
    <col min="11527" max="11553" width="6.7109375" style="12" customWidth="1"/>
    <col min="11554" max="11781" width="9" style="12"/>
    <col min="11782" max="11782" width="10.85546875" style="12" customWidth="1"/>
    <col min="11783" max="11809" width="6.7109375" style="12" customWidth="1"/>
    <col min="11810" max="12037" width="9" style="12"/>
    <col min="12038" max="12038" width="10.85546875" style="12" customWidth="1"/>
    <col min="12039" max="12065" width="6.7109375" style="12" customWidth="1"/>
    <col min="12066" max="12293" width="9" style="12"/>
    <col min="12294" max="12294" width="10.85546875" style="12" customWidth="1"/>
    <col min="12295" max="12321" width="6.7109375" style="12" customWidth="1"/>
    <col min="12322" max="12549" width="9" style="12"/>
    <col min="12550" max="12550" width="10.85546875" style="12" customWidth="1"/>
    <col min="12551" max="12577" width="6.7109375" style="12" customWidth="1"/>
    <col min="12578" max="12805" width="9" style="12"/>
    <col min="12806" max="12806" width="10.85546875" style="12" customWidth="1"/>
    <col min="12807" max="12833" width="6.7109375" style="12" customWidth="1"/>
    <col min="12834" max="13061" width="9" style="12"/>
    <col min="13062" max="13062" width="10.85546875" style="12" customWidth="1"/>
    <col min="13063" max="13089" width="6.7109375" style="12" customWidth="1"/>
    <col min="13090" max="13317" width="9" style="12"/>
    <col min="13318" max="13318" width="10.85546875" style="12" customWidth="1"/>
    <col min="13319" max="13345" width="6.7109375" style="12" customWidth="1"/>
    <col min="13346" max="13573" width="9" style="12"/>
    <col min="13574" max="13574" width="10.85546875" style="12" customWidth="1"/>
    <col min="13575" max="13601" width="6.7109375" style="12" customWidth="1"/>
    <col min="13602" max="13829" width="9" style="12"/>
    <col min="13830" max="13830" width="10.85546875" style="12" customWidth="1"/>
    <col min="13831" max="13857" width="6.7109375" style="12" customWidth="1"/>
    <col min="13858" max="14085" width="9" style="12"/>
    <col min="14086" max="14086" width="10.85546875" style="12" customWidth="1"/>
    <col min="14087" max="14113" width="6.7109375" style="12" customWidth="1"/>
    <col min="14114" max="14341" width="9" style="12"/>
    <col min="14342" max="14342" width="10.85546875" style="12" customWidth="1"/>
    <col min="14343" max="14369" width="6.7109375" style="12" customWidth="1"/>
    <col min="14370" max="14597" width="9" style="12"/>
    <col min="14598" max="14598" width="10.85546875" style="12" customWidth="1"/>
    <col min="14599" max="14625" width="6.7109375" style="12" customWidth="1"/>
    <col min="14626" max="14853" width="9" style="12"/>
    <col min="14854" max="14854" width="10.85546875" style="12" customWidth="1"/>
    <col min="14855" max="14881" width="6.7109375" style="12" customWidth="1"/>
    <col min="14882" max="15109" width="9" style="12"/>
    <col min="15110" max="15110" width="10.85546875" style="12" customWidth="1"/>
    <col min="15111" max="15137" width="6.7109375" style="12" customWidth="1"/>
    <col min="15138" max="15365" width="9" style="12"/>
    <col min="15366" max="15366" width="10.85546875" style="12" customWidth="1"/>
    <col min="15367" max="15393" width="6.7109375" style="12" customWidth="1"/>
    <col min="15394" max="15621" width="9" style="12"/>
    <col min="15622" max="15622" width="10.85546875" style="12" customWidth="1"/>
    <col min="15623" max="15649" width="6.7109375" style="12" customWidth="1"/>
    <col min="15650" max="15877" width="9" style="12"/>
    <col min="15878" max="15878" width="10.85546875" style="12" customWidth="1"/>
    <col min="15879" max="15905" width="6.7109375" style="12" customWidth="1"/>
    <col min="15906" max="16133" width="9" style="12"/>
    <col min="16134" max="16134" width="10.85546875" style="12" customWidth="1"/>
    <col min="16135" max="16161" width="6.7109375" style="12" customWidth="1"/>
    <col min="16162" max="16384" width="9" style="12"/>
  </cols>
  <sheetData>
    <row r="1" spans="1:46" ht="19.5" thickBot="1">
      <c r="A1" s="258" t="s">
        <v>18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M1" s="83"/>
      <c r="AN1" s="83"/>
      <c r="AO1" s="83"/>
      <c r="AR1" s="83"/>
      <c r="AS1" s="83"/>
      <c r="AT1" s="83"/>
    </row>
    <row r="2" spans="1:46" ht="18.75">
      <c r="A2" s="259" t="s">
        <v>19</v>
      </c>
      <c r="B2" s="261" t="s">
        <v>20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2" t="s">
        <v>2</v>
      </c>
      <c r="AG2" s="264" t="s">
        <v>28</v>
      </c>
      <c r="AM2" s="83"/>
      <c r="AN2" s="83"/>
      <c r="AO2" s="83"/>
      <c r="AR2" s="83"/>
      <c r="AS2" s="83"/>
      <c r="AT2" s="83"/>
    </row>
    <row r="3" spans="1:46" ht="15.75" thickBot="1">
      <c r="A3" s="260"/>
      <c r="B3" s="115">
        <v>1</v>
      </c>
      <c r="C3" s="116">
        <v>2</v>
      </c>
      <c r="D3" s="115">
        <v>3</v>
      </c>
      <c r="E3" s="116">
        <v>4</v>
      </c>
      <c r="F3" s="115">
        <v>5</v>
      </c>
      <c r="G3" s="116">
        <v>6</v>
      </c>
      <c r="H3" s="115">
        <v>7</v>
      </c>
      <c r="I3" s="116">
        <v>8</v>
      </c>
      <c r="J3" s="115">
        <v>9</v>
      </c>
      <c r="K3" s="116">
        <v>10</v>
      </c>
      <c r="L3" s="115">
        <v>11</v>
      </c>
      <c r="M3" s="116">
        <v>12</v>
      </c>
      <c r="N3" s="115">
        <v>13</v>
      </c>
      <c r="O3" s="116">
        <v>14</v>
      </c>
      <c r="P3" s="115">
        <v>15</v>
      </c>
      <c r="Q3" s="116">
        <v>16</v>
      </c>
      <c r="R3" s="115">
        <v>17</v>
      </c>
      <c r="S3" s="116">
        <v>18</v>
      </c>
      <c r="T3" s="115">
        <v>19</v>
      </c>
      <c r="U3" s="116">
        <v>20</v>
      </c>
      <c r="V3" s="115">
        <v>21</v>
      </c>
      <c r="W3" s="116">
        <v>22</v>
      </c>
      <c r="X3" s="115">
        <v>23</v>
      </c>
      <c r="Y3" s="116">
        <v>24</v>
      </c>
      <c r="Z3" s="115">
        <v>25</v>
      </c>
      <c r="AA3" s="116">
        <v>26</v>
      </c>
      <c r="AB3" s="115">
        <v>27</v>
      </c>
      <c r="AC3" s="116">
        <v>28</v>
      </c>
      <c r="AD3" s="115">
        <v>29</v>
      </c>
      <c r="AE3" s="116">
        <v>30</v>
      </c>
      <c r="AF3" s="263"/>
      <c r="AG3" s="265"/>
      <c r="AH3" s="83"/>
      <c r="AI3" s="83"/>
      <c r="AJ3" s="83"/>
      <c r="AM3" s="83"/>
      <c r="AN3" s="83"/>
      <c r="AO3" s="83"/>
      <c r="AR3" s="83"/>
      <c r="AS3" s="83"/>
      <c r="AT3" s="83"/>
    </row>
    <row r="4" spans="1:46">
      <c r="A4" s="109">
        <v>1</v>
      </c>
      <c r="B4" s="80">
        <f>'Master Data'!C7</f>
        <v>0</v>
      </c>
      <c r="C4" s="80">
        <f>'Master Data'!D7</f>
        <v>1</v>
      </c>
      <c r="D4" s="80">
        <f>'Master Data'!E7</f>
        <v>1</v>
      </c>
      <c r="E4" s="80">
        <f>'Master Data'!F7</f>
        <v>1</v>
      </c>
      <c r="F4" s="80">
        <f>'Master Data'!H7</f>
        <v>1</v>
      </c>
      <c r="G4" s="80">
        <f>'Master Data'!I7</f>
        <v>1</v>
      </c>
      <c r="H4" s="80">
        <f>'Master Data'!J7</f>
        <v>0</v>
      </c>
      <c r="I4" s="80">
        <f>'Master Data'!K7</f>
        <v>0</v>
      </c>
      <c r="J4" s="80">
        <f>'Master Data'!L7</f>
        <v>0</v>
      </c>
      <c r="K4" s="80">
        <f>'Master Data'!M7</f>
        <v>1</v>
      </c>
      <c r="L4" s="80">
        <f>'Master Data'!N7</f>
        <v>1</v>
      </c>
      <c r="M4" s="80">
        <f>'Master Data'!O7</f>
        <v>0</v>
      </c>
      <c r="N4" s="80">
        <f>'Master Data'!R7</f>
        <v>1</v>
      </c>
      <c r="O4" s="80">
        <f>'Master Data'!S7</f>
        <v>1</v>
      </c>
      <c r="P4" s="80">
        <f>'Master Data'!T7</f>
        <v>1</v>
      </c>
      <c r="Q4" s="80">
        <f>'Master Data'!V7</f>
        <v>1</v>
      </c>
      <c r="R4" s="80">
        <f>'Master Data'!W7</f>
        <v>0</v>
      </c>
      <c r="S4" s="80">
        <f>'Master Data'!X7</f>
        <v>1</v>
      </c>
      <c r="T4" s="80">
        <f>'Master Data'!Z7</f>
        <v>1</v>
      </c>
      <c r="U4" s="80">
        <f>'Master Data'!AA7</f>
        <v>0</v>
      </c>
      <c r="V4" s="80">
        <f>'Master Data'!AB7</f>
        <v>0</v>
      </c>
      <c r="W4" s="80">
        <f>'Master Data'!AC7</f>
        <v>0</v>
      </c>
      <c r="X4" s="80">
        <f>'Master Data'!AD7</f>
        <v>1</v>
      </c>
      <c r="Y4" s="80">
        <f>'Master Data'!AE7</f>
        <v>1</v>
      </c>
      <c r="Z4" s="80">
        <f>'Master Data'!AF7</f>
        <v>0</v>
      </c>
      <c r="AA4" s="80">
        <f>'Master Data'!AG7</f>
        <v>0</v>
      </c>
      <c r="AB4" s="80">
        <f>'Master Data'!AH7</f>
        <v>1</v>
      </c>
      <c r="AC4" s="80">
        <f>'Master Data'!AI7</f>
        <v>1</v>
      </c>
      <c r="AD4" s="80">
        <f>'Master Data'!AJ7</f>
        <v>1</v>
      </c>
      <c r="AE4" s="80">
        <f>'Master Data'!AK7</f>
        <v>1</v>
      </c>
      <c r="AF4" s="93">
        <f>SUM(B4:AE4)</f>
        <v>19</v>
      </c>
      <c r="AG4" s="98">
        <f>AF4^2</f>
        <v>361</v>
      </c>
      <c r="AH4" s="83"/>
      <c r="AI4" s="83"/>
      <c r="AJ4" s="83"/>
      <c r="AM4" s="85"/>
      <c r="AN4" s="85"/>
      <c r="AO4" s="85"/>
      <c r="AR4" s="85"/>
      <c r="AS4" s="85"/>
      <c r="AT4" s="85"/>
    </row>
    <row r="5" spans="1:46">
      <c r="A5" s="110">
        <v>2</v>
      </c>
      <c r="B5" s="80">
        <f>'Master Data'!C8</f>
        <v>1</v>
      </c>
      <c r="C5" s="80">
        <f>'Master Data'!D8</f>
        <v>0</v>
      </c>
      <c r="D5" s="80">
        <f>'Master Data'!E8</f>
        <v>1</v>
      </c>
      <c r="E5" s="80">
        <f>'Master Data'!F8</f>
        <v>0</v>
      </c>
      <c r="F5" s="80">
        <f>'Master Data'!H8</f>
        <v>1</v>
      </c>
      <c r="G5" s="80">
        <f>'Master Data'!I8</f>
        <v>1</v>
      </c>
      <c r="H5" s="80">
        <f>'Master Data'!J8</f>
        <v>1</v>
      </c>
      <c r="I5" s="80">
        <f>'Master Data'!K8</f>
        <v>1</v>
      </c>
      <c r="J5" s="80">
        <f>'Master Data'!L8</f>
        <v>1</v>
      </c>
      <c r="K5" s="80">
        <f>'Master Data'!M8</f>
        <v>1</v>
      </c>
      <c r="L5" s="80">
        <f>'Master Data'!N8</f>
        <v>0</v>
      </c>
      <c r="M5" s="80">
        <f>'Master Data'!O8</f>
        <v>1</v>
      </c>
      <c r="N5" s="80">
        <f>'Master Data'!R8</f>
        <v>1</v>
      </c>
      <c r="O5" s="80">
        <f>'Master Data'!S8</f>
        <v>1</v>
      </c>
      <c r="P5" s="80">
        <f>'Master Data'!T8</f>
        <v>1</v>
      </c>
      <c r="Q5" s="80">
        <f>'Master Data'!V8</f>
        <v>0</v>
      </c>
      <c r="R5" s="80">
        <f>'Master Data'!W8</f>
        <v>1</v>
      </c>
      <c r="S5" s="80">
        <f>'Master Data'!X8</f>
        <v>1</v>
      </c>
      <c r="T5" s="80">
        <f>'Master Data'!Z8</f>
        <v>1</v>
      </c>
      <c r="U5" s="80">
        <f>'Master Data'!AA8</f>
        <v>1</v>
      </c>
      <c r="V5" s="80">
        <f>'Master Data'!AB8</f>
        <v>1</v>
      </c>
      <c r="W5" s="80">
        <f>'Master Data'!AC8</f>
        <v>1</v>
      </c>
      <c r="X5" s="80">
        <f>'Master Data'!AD8</f>
        <v>1</v>
      </c>
      <c r="Y5" s="80">
        <f>'Master Data'!AE8</f>
        <v>1</v>
      </c>
      <c r="Z5" s="80">
        <f>'Master Data'!AF8</f>
        <v>1</v>
      </c>
      <c r="AA5" s="80">
        <f>'Master Data'!AG8</f>
        <v>1</v>
      </c>
      <c r="AB5" s="80">
        <f>'Master Data'!AH8</f>
        <v>1</v>
      </c>
      <c r="AC5" s="80">
        <f>'Master Data'!AI8</f>
        <v>0</v>
      </c>
      <c r="AD5" s="80">
        <f>'Master Data'!AJ8</f>
        <v>1</v>
      </c>
      <c r="AE5" s="80">
        <f>'Master Data'!AK8</f>
        <v>1</v>
      </c>
      <c r="AF5" s="93">
        <f t="shared" ref="AF5:AF56" si="0">SUM(B5:AE5)</f>
        <v>25</v>
      </c>
      <c r="AG5" s="98">
        <f t="shared" ref="AG5:AG56" si="1">AF5^2</f>
        <v>625</v>
      </c>
      <c r="AH5" s="83"/>
      <c r="AI5" s="83"/>
      <c r="AJ5" s="83"/>
      <c r="AM5" s="85"/>
      <c r="AN5" s="85"/>
      <c r="AO5" s="85"/>
      <c r="AR5" s="85"/>
      <c r="AS5" s="85"/>
      <c r="AT5" s="85"/>
    </row>
    <row r="6" spans="1:46">
      <c r="A6" s="109">
        <v>3</v>
      </c>
      <c r="B6" s="80">
        <f>'Master Data'!C9</f>
        <v>0</v>
      </c>
      <c r="C6" s="80">
        <f>'Master Data'!D9</f>
        <v>1</v>
      </c>
      <c r="D6" s="80">
        <f>'Master Data'!E9</f>
        <v>1</v>
      </c>
      <c r="E6" s="80">
        <f>'Master Data'!F9</f>
        <v>1</v>
      </c>
      <c r="F6" s="80">
        <f>'Master Data'!H9</f>
        <v>1</v>
      </c>
      <c r="G6" s="80">
        <f>'Master Data'!I9</f>
        <v>0</v>
      </c>
      <c r="H6" s="80">
        <f>'Master Data'!J9</f>
        <v>0</v>
      </c>
      <c r="I6" s="80">
        <f>'Master Data'!K9</f>
        <v>0</v>
      </c>
      <c r="J6" s="80">
        <f>'Master Data'!L9</f>
        <v>1</v>
      </c>
      <c r="K6" s="80">
        <f>'Master Data'!M9</f>
        <v>1</v>
      </c>
      <c r="L6" s="80">
        <f>'Master Data'!N9</f>
        <v>1</v>
      </c>
      <c r="M6" s="80">
        <f>'Master Data'!O9</f>
        <v>0</v>
      </c>
      <c r="N6" s="80">
        <f>'Master Data'!R9</f>
        <v>1</v>
      </c>
      <c r="O6" s="80">
        <f>'Master Data'!S9</f>
        <v>1</v>
      </c>
      <c r="P6" s="80">
        <f>'Master Data'!T9</f>
        <v>1</v>
      </c>
      <c r="Q6" s="80">
        <f>'Master Data'!V9</f>
        <v>1</v>
      </c>
      <c r="R6" s="80">
        <f>'Master Data'!W9</f>
        <v>0</v>
      </c>
      <c r="S6" s="80">
        <f>'Master Data'!X9</f>
        <v>1</v>
      </c>
      <c r="T6" s="80">
        <f>'Master Data'!Z9</f>
        <v>1</v>
      </c>
      <c r="U6" s="80">
        <f>'Master Data'!AA9</f>
        <v>0</v>
      </c>
      <c r="V6" s="80">
        <f>'Master Data'!AB9</f>
        <v>1</v>
      </c>
      <c r="W6" s="80">
        <f>'Master Data'!AC9</f>
        <v>1</v>
      </c>
      <c r="X6" s="80">
        <f>'Master Data'!AD9</f>
        <v>1</v>
      </c>
      <c r="Y6" s="80">
        <f>'Master Data'!AE9</f>
        <v>1</v>
      </c>
      <c r="Z6" s="80">
        <f>'Master Data'!AF9</f>
        <v>1</v>
      </c>
      <c r="AA6" s="80">
        <f>'Master Data'!AG9</f>
        <v>1</v>
      </c>
      <c r="AB6" s="80">
        <f>'Master Data'!AH9</f>
        <v>1</v>
      </c>
      <c r="AC6" s="80">
        <f>'Master Data'!AI9</f>
        <v>1</v>
      </c>
      <c r="AD6" s="80">
        <f>'Master Data'!AJ9</f>
        <v>0</v>
      </c>
      <c r="AE6" s="80">
        <f>'Master Data'!AK9</f>
        <v>0</v>
      </c>
      <c r="AF6" s="93">
        <f t="shared" si="0"/>
        <v>21</v>
      </c>
      <c r="AG6" s="98">
        <f t="shared" si="1"/>
        <v>441</v>
      </c>
      <c r="AH6" s="83"/>
      <c r="AI6" s="83"/>
      <c r="AJ6" s="83"/>
      <c r="AM6" s="85"/>
      <c r="AN6" s="85"/>
      <c r="AO6" s="85"/>
      <c r="AR6" s="85"/>
      <c r="AS6" s="85"/>
      <c r="AT6" s="85"/>
    </row>
    <row r="7" spans="1:46">
      <c r="A7" s="110">
        <v>4</v>
      </c>
      <c r="B7" s="80">
        <f>'Master Data'!C10</f>
        <v>1</v>
      </c>
      <c r="C7" s="80">
        <f>'Master Data'!D10</f>
        <v>1</v>
      </c>
      <c r="D7" s="80">
        <f>'Master Data'!E10</f>
        <v>1</v>
      </c>
      <c r="E7" s="80">
        <f>'Master Data'!F10</f>
        <v>0</v>
      </c>
      <c r="F7" s="80">
        <f>'Master Data'!H10</f>
        <v>1</v>
      </c>
      <c r="G7" s="80">
        <f>'Master Data'!I10</f>
        <v>1</v>
      </c>
      <c r="H7" s="80">
        <f>'Master Data'!J10</f>
        <v>1</v>
      </c>
      <c r="I7" s="80">
        <f>'Master Data'!K10</f>
        <v>0</v>
      </c>
      <c r="J7" s="80">
        <f>'Master Data'!L10</f>
        <v>1</v>
      </c>
      <c r="K7" s="80">
        <f>'Master Data'!M10</f>
        <v>0</v>
      </c>
      <c r="L7" s="80">
        <f>'Master Data'!N10</f>
        <v>0</v>
      </c>
      <c r="M7" s="80">
        <f>'Master Data'!O10</f>
        <v>1</v>
      </c>
      <c r="N7" s="80">
        <f>'Master Data'!R10</f>
        <v>0</v>
      </c>
      <c r="O7" s="80">
        <f>'Master Data'!S10</f>
        <v>1</v>
      </c>
      <c r="P7" s="80">
        <f>'Master Data'!T10</f>
        <v>0</v>
      </c>
      <c r="Q7" s="80">
        <f>'Master Data'!V10</f>
        <v>1</v>
      </c>
      <c r="R7" s="80">
        <f>'Master Data'!W10</f>
        <v>0</v>
      </c>
      <c r="S7" s="80">
        <f>'Master Data'!X10</f>
        <v>1</v>
      </c>
      <c r="T7" s="80">
        <f>'Master Data'!Z10</f>
        <v>1</v>
      </c>
      <c r="U7" s="80">
        <f>'Master Data'!AA10</f>
        <v>0</v>
      </c>
      <c r="V7" s="80">
        <f>'Master Data'!AB10</f>
        <v>1</v>
      </c>
      <c r="W7" s="80">
        <f>'Master Data'!AC10</f>
        <v>0</v>
      </c>
      <c r="X7" s="80">
        <f>'Master Data'!AD10</f>
        <v>0</v>
      </c>
      <c r="Y7" s="80">
        <f>'Master Data'!AE10</f>
        <v>0</v>
      </c>
      <c r="Z7" s="80">
        <f>'Master Data'!AF10</f>
        <v>0</v>
      </c>
      <c r="AA7" s="80">
        <f>'Master Data'!AG10</f>
        <v>0</v>
      </c>
      <c r="AB7" s="80">
        <f>'Master Data'!AH10</f>
        <v>0</v>
      </c>
      <c r="AC7" s="80">
        <f>'Master Data'!AI10</f>
        <v>0</v>
      </c>
      <c r="AD7" s="80">
        <f>'Master Data'!AJ10</f>
        <v>0</v>
      </c>
      <c r="AE7" s="80">
        <f>'Master Data'!AK10</f>
        <v>1</v>
      </c>
      <c r="AF7" s="93">
        <f>SUM(B7:AE7)</f>
        <v>14</v>
      </c>
      <c r="AG7" s="98">
        <f t="shared" si="1"/>
        <v>196</v>
      </c>
      <c r="AH7" s="83"/>
      <c r="AI7" s="83"/>
      <c r="AJ7" s="83"/>
      <c r="AM7" s="85"/>
      <c r="AN7" s="85"/>
      <c r="AO7" s="85"/>
      <c r="AR7" s="85"/>
      <c r="AS7" s="85"/>
      <c r="AT7" s="85"/>
    </row>
    <row r="8" spans="1:46">
      <c r="A8" s="109">
        <v>5</v>
      </c>
      <c r="B8" s="80">
        <f>'Master Data'!C11</f>
        <v>0</v>
      </c>
      <c r="C8" s="80">
        <f>'Master Data'!D11</f>
        <v>1</v>
      </c>
      <c r="D8" s="80">
        <f>'Master Data'!E11</f>
        <v>1</v>
      </c>
      <c r="E8" s="80">
        <f>'Master Data'!F11</f>
        <v>0</v>
      </c>
      <c r="F8" s="80">
        <f>'Master Data'!H11</f>
        <v>1</v>
      </c>
      <c r="G8" s="80">
        <f>'Master Data'!I11</f>
        <v>1</v>
      </c>
      <c r="H8" s="80">
        <f>'Master Data'!J11</f>
        <v>1</v>
      </c>
      <c r="I8" s="80">
        <f>'Master Data'!K11</f>
        <v>0</v>
      </c>
      <c r="J8" s="80">
        <f>'Master Data'!L11</f>
        <v>1</v>
      </c>
      <c r="K8" s="80">
        <f>'Master Data'!M11</f>
        <v>1</v>
      </c>
      <c r="L8" s="80">
        <f>'Master Data'!N11</f>
        <v>1</v>
      </c>
      <c r="M8" s="80">
        <f>'Master Data'!O11</f>
        <v>0</v>
      </c>
      <c r="N8" s="80">
        <f>'Master Data'!R11</f>
        <v>1</v>
      </c>
      <c r="O8" s="80">
        <f>'Master Data'!S11</f>
        <v>1</v>
      </c>
      <c r="P8" s="80">
        <f>'Master Data'!T11</f>
        <v>0</v>
      </c>
      <c r="Q8" s="80">
        <f>'Master Data'!V11</f>
        <v>1</v>
      </c>
      <c r="R8" s="80">
        <f>'Master Data'!W11</f>
        <v>1</v>
      </c>
      <c r="S8" s="80">
        <f>'Master Data'!X11</f>
        <v>0</v>
      </c>
      <c r="T8" s="80">
        <f>'Master Data'!Z11</f>
        <v>0</v>
      </c>
      <c r="U8" s="80">
        <f>'Master Data'!AA11</f>
        <v>0</v>
      </c>
      <c r="V8" s="80">
        <f>'Master Data'!AB11</f>
        <v>1</v>
      </c>
      <c r="W8" s="80">
        <f>'Master Data'!AC11</f>
        <v>0</v>
      </c>
      <c r="X8" s="80">
        <f>'Master Data'!AD11</f>
        <v>1</v>
      </c>
      <c r="Y8" s="80">
        <f>'Master Data'!AE11</f>
        <v>1</v>
      </c>
      <c r="Z8" s="80">
        <f>'Master Data'!AF11</f>
        <v>1</v>
      </c>
      <c r="AA8" s="80">
        <f>'Master Data'!AG11</f>
        <v>0</v>
      </c>
      <c r="AB8" s="80">
        <f>'Master Data'!AH11</f>
        <v>1</v>
      </c>
      <c r="AC8" s="80">
        <f>'Master Data'!AI11</f>
        <v>1</v>
      </c>
      <c r="AD8" s="80">
        <f>'Master Data'!AJ11</f>
        <v>1</v>
      </c>
      <c r="AE8" s="80">
        <f>'Master Data'!AK11</f>
        <v>1</v>
      </c>
      <c r="AF8" s="93">
        <f t="shared" si="0"/>
        <v>20</v>
      </c>
      <c r="AG8" s="98">
        <f t="shared" si="1"/>
        <v>400</v>
      </c>
      <c r="AH8" s="83"/>
      <c r="AI8" s="83"/>
      <c r="AJ8" s="83"/>
      <c r="AM8" s="85"/>
      <c r="AN8" s="85"/>
      <c r="AO8" s="85"/>
      <c r="AR8" s="85"/>
      <c r="AS8" s="85"/>
      <c r="AT8" s="85"/>
    </row>
    <row r="9" spans="1:46">
      <c r="A9" s="110">
        <v>6</v>
      </c>
      <c r="B9" s="80">
        <f>'Master Data'!C12</f>
        <v>1</v>
      </c>
      <c r="C9" s="80">
        <f>'Master Data'!D12</f>
        <v>0</v>
      </c>
      <c r="D9" s="80">
        <f>'Master Data'!E12</f>
        <v>1</v>
      </c>
      <c r="E9" s="80">
        <f>'Master Data'!F12</f>
        <v>0</v>
      </c>
      <c r="F9" s="80">
        <f>'Master Data'!H12</f>
        <v>1</v>
      </c>
      <c r="G9" s="80">
        <f>'Master Data'!I12</f>
        <v>1</v>
      </c>
      <c r="H9" s="80">
        <f>'Master Data'!J12</f>
        <v>1</v>
      </c>
      <c r="I9" s="80">
        <f>'Master Data'!K12</f>
        <v>0</v>
      </c>
      <c r="J9" s="80">
        <f>'Master Data'!L12</f>
        <v>0</v>
      </c>
      <c r="K9" s="80">
        <f>'Master Data'!M12</f>
        <v>1</v>
      </c>
      <c r="L9" s="80">
        <f>'Master Data'!N12</f>
        <v>0</v>
      </c>
      <c r="M9" s="80">
        <f>'Master Data'!O12</f>
        <v>1</v>
      </c>
      <c r="N9" s="80">
        <f>'Master Data'!R12</f>
        <v>1</v>
      </c>
      <c r="O9" s="80">
        <f>'Master Data'!S12</f>
        <v>1</v>
      </c>
      <c r="P9" s="80">
        <f>'Master Data'!T12</f>
        <v>0</v>
      </c>
      <c r="Q9" s="80">
        <f>'Master Data'!V12</f>
        <v>1</v>
      </c>
      <c r="R9" s="80">
        <f>'Master Data'!W12</f>
        <v>0</v>
      </c>
      <c r="S9" s="80">
        <f>'Master Data'!X12</f>
        <v>1</v>
      </c>
      <c r="T9" s="80">
        <f>'Master Data'!Z12</f>
        <v>0</v>
      </c>
      <c r="U9" s="80">
        <f>'Master Data'!AA12</f>
        <v>0</v>
      </c>
      <c r="V9" s="80">
        <f>'Master Data'!AB12</f>
        <v>1</v>
      </c>
      <c r="W9" s="80">
        <f>'Master Data'!AC12</f>
        <v>1</v>
      </c>
      <c r="X9" s="80">
        <f>'Master Data'!AD12</f>
        <v>1</v>
      </c>
      <c r="Y9" s="80">
        <f>'Master Data'!AE12</f>
        <v>1</v>
      </c>
      <c r="Z9" s="80">
        <f>'Master Data'!AF12</f>
        <v>1</v>
      </c>
      <c r="AA9" s="80">
        <f>'Master Data'!AG12</f>
        <v>0</v>
      </c>
      <c r="AB9" s="80">
        <f>'Master Data'!AH12</f>
        <v>1</v>
      </c>
      <c r="AC9" s="80">
        <f>'Master Data'!AI12</f>
        <v>1</v>
      </c>
      <c r="AD9" s="80">
        <f>'Master Data'!AJ12</f>
        <v>0</v>
      </c>
      <c r="AE9" s="80">
        <f>'Master Data'!AK12</f>
        <v>1</v>
      </c>
      <c r="AF9" s="93">
        <f t="shared" si="0"/>
        <v>19</v>
      </c>
      <c r="AG9" s="98">
        <f t="shared" si="1"/>
        <v>361</v>
      </c>
      <c r="AH9" s="83"/>
      <c r="AI9" s="83"/>
      <c r="AJ9" s="83"/>
      <c r="AM9" s="85"/>
      <c r="AN9" s="85"/>
      <c r="AO9" s="85"/>
      <c r="AR9" s="85"/>
      <c r="AS9" s="85"/>
      <c r="AT9" s="85"/>
    </row>
    <row r="10" spans="1:46">
      <c r="A10" s="109">
        <v>7</v>
      </c>
      <c r="B10" s="80">
        <f>'Master Data'!C13</f>
        <v>0</v>
      </c>
      <c r="C10" s="80">
        <f>'Master Data'!D13</f>
        <v>0</v>
      </c>
      <c r="D10" s="80">
        <f>'Master Data'!E13</f>
        <v>1</v>
      </c>
      <c r="E10" s="80">
        <f>'Master Data'!F13</f>
        <v>1</v>
      </c>
      <c r="F10" s="80">
        <f>'Master Data'!H13</f>
        <v>0</v>
      </c>
      <c r="G10" s="80">
        <f>'Master Data'!I13</f>
        <v>1</v>
      </c>
      <c r="H10" s="80">
        <f>'Master Data'!J13</f>
        <v>1</v>
      </c>
      <c r="I10" s="80">
        <f>'Master Data'!K13</f>
        <v>0</v>
      </c>
      <c r="J10" s="80">
        <f>'Master Data'!L13</f>
        <v>1</v>
      </c>
      <c r="K10" s="80">
        <f>'Master Data'!M13</f>
        <v>1</v>
      </c>
      <c r="L10" s="80">
        <f>'Master Data'!N13</f>
        <v>0</v>
      </c>
      <c r="M10" s="80">
        <f>'Master Data'!O13</f>
        <v>1</v>
      </c>
      <c r="N10" s="80">
        <f>'Master Data'!R13</f>
        <v>1</v>
      </c>
      <c r="O10" s="80">
        <f>'Master Data'!S13</f>
        <v>0</v>
      </c>
      <c r="P10" s="80">
        <f>'Master Data'!T13</f>
        <v>1</v>
      </c>
      <c r="Q10" s="80">
        <f>'Master Data'!V13</f>
        <v>1</v>
      </c>
      <c r="R10" s="80">
        <f>'Master Data'!W13</f>
        <v>1</v>
      </c>
      <c r="S10" s="80">
        <f>'Master Data'!X13</f>
        <v>1</v>
      </c>
      <c r="T10" s="80">
        <f>'Master Data'!Z13</f>
        <v>0</v>
      </c>
      <c r="U10" s="80">
        <f>'Master Data'!AA13</f>
        <v>1</v>
      </c>
      <c r="V10" s="80">
        <f>'Master Data'!AB13</f>
        <v>1</v>
      </c>
      <c r="W10" s="80">
        <f>'Master Data'!AC13</f>
        <v>1</v>
      </c>
      <c r="X10" s="80">
        <f>'Master Data'!AD13</f>
        <v>1</v>
      </c>
      <c r="Y10" s="80">
        <f>'Master Data'!AE13</f>
        <v>0</v>
      </c>
      <c r="Z10" s="80">
        <f>'Master Data'!AF13</f>
        <v>1</v>
      </c>
      <c r="AA10" s="80">
        <f>'Master Data'!AG13</f>
        <v>1</v>
      </c>
      <c r="AB10" s="80">
        <f>'Master Data'!AH13</f>
        <v>0</v>
      </c>
      <c r="AC10" s="80">
        <f>'Master Data'!AI13</f>
        <v>0</v>
      </c>
      <c r="AD10" s="80">
        <f>'Master Data'!AJ13</f>
        <v>1</v>
      </c>
      <c r="AE10" s="80">
        <f>'Master Data'!AK13</f>
        <v>0</v>
      </c>
      <c r="AF10" s="93">
        <f t="shared" si="0"/>
        <v>19</v>
      </c>
      <c r="AG10" s="98">
        <f t="shared" si="1"/>
        <v>361</v>
      </c>
      <c r="AH10" s="83"/>
      <c r="AI10" s="83"/>
      <c r="AJ10" s="83"/>
      <c r="AM10" s="85"/>
      <c r="AN10" s="85"/>
      <c r="AO10" s="85"/>
      <c r="AR10" s="85"/>
      <c r="AS10" s="85"/>
      <c r="AT10" s="85"/>
    </row>
    <row r="11" spans="1:46">
      <c r="A11" s="110">
        <v>8</v>
      </c>
      <c r="B11" s="80">
        <f>'Master Data'!C14</f>
        <v>1</v>
      </c>
      <c r="C11" s="80">
        <f>'Master Data'!D14</f>
        <v>0</v>
      </c>
      <c r="D11" s="80">
        <f>'Master Data'!E14</f>
        <v>1</v>
      </c>
      <c r="E11" s="80">
        <f>'Master Data'!F14</f>
        <v>0</v>
      </c>
      <c r="F11" s="80">
        <f>'Master Data'!H14</f>
        <v>0</v>
      </c>
      <c r="G11" s="80">
        <f>'Master Data'!I14</f>
        <v>1</v>
      </c>
      <c r="H11" s="80">
        <f>'Master Data'!J14</f>
        <v>1</v>
      </c>
      <c r="I11" s="80">
        <f>'Master Data'!K14</f>
        <v>0</v>
      </c>
      <c r="J11" s="80">
        <f>'Master Data'!L14</f>
        <v>1</v>
      </c>
      <c r="K11" s="80">
        <f>'Master Data'!M14</f>
        <v>1</v>
      </c>
      <c r="L11" s="80">
        <f>'Master Data'!N14</f>
        <v>1</v>
      </c>
      <c r="M11" s="80">
        <f>'Master Data'!O14</f>
        <v>1</v>
      </c>
      <c r="N11" s="80">
        <f>'Master Data'!R14</f>
        <v>1</v>
      </c>
      <c r="O11" s="80">
        <f>'Master Data'!S14</f>
        <v>0</v>
      </c>
      <c r="P11" s="80">
        <f>'Master Data'!T14</f>
        <v>1</v>
      </c>
      <c r="Q11" s="80">
        <f>'Master Data'!V14</f>
        <v>1</v>
      </c>
      <c r="R11" s="80">
        <f>'Master Data'!W14</f>
        <v>1</v>
      </c>
      <c r="S11" s="80">
        <f>'Master Data'!X14</f>
        <v>1</v>
      </c>
      <c r="T11" s="80">
        <f>'Master Data'!Z14</f>
        <v>0</v>
      </c>
      <c r="U11" s="80">
        <f>'Master Data'!AA14</f>
        <v>1</v>
      </c>
      <c r="V11" s="80">
        <f>'Master Data'!AB14</f>
        <v>1</v>
      </c>
      <c r="W11" s="80">
        <f>'Master Data'!AC14</f>
        <v>0</v>
      </c>
      <c r="X11" s="80">
        <f>'Master Data'!AD14</f>
        <v>1</v>
      </c>
      <c r="Y11" s="80">
        <f>'Master Data'!AE14</f>
        <v>0</v>
      </c>
      <c r="Z11" s="80">
        <f>'Master Data'!AF14</f>
        <v>1</v>
      </c>
      <c r="AA11" s="80">
        <f>'Master Data'!AG14</f>
        <v>0</v>
      </c>
      <c r="AB11" s="80">
        <f>'Master Data'!AH14</f>
        <v>0</v>
      </c>
      <c r="AC11" s="80">
        <f>'Master Data'!AI14</f>
        <v>1</v>
      </c>
      <c r="AD11" s="80">
        <f>'Master Data'!AJ14</f>
        <v>0</v>
      </c>
      <c r="AE11" s="80">
        <f>'Master Data'!AK14</f>
        <v>1</v>
      </c>
      <c r="AF11" s="93">
        <f t="shared" si="0"/>
        <v>19</v>
      </c>
      <c r="AG11" s="98">
        <f t="shared" si="1"/>
        <v>361</v>
      </c>
      <c r="AH11" s="83"/>
      <c r="AI11" s="83"/>
      <c r="AJ11" s="83"/>
      <c r="AM11" s="85"/>
      <c r="AN11" s="85"/>
      <c r="AO11" s="85"/>
      <c r="AR11" s="85"/>
      <c r="AS11" s="85"/>
      <c r="AT11" s="85"/>
    </row>
    <row r="12" spans="1:46">
      <c r="A12" s="109">
        <v>9</v>
      </c>
      <c r="B12" s="80">
        <f>'Master Data'!C15</f>
        <v>1</v>
      </c>
      <c r="C12" s="80">
        <f>'Master Data'!D15</f>
        <v>1</v>
      </c>
      <c r="D12" s="80">
        <f>'Master Data'!E15</f>
        <v>1</v>
      </c>
      <c r="E12" s="80">
        <f>'Master Data'!F15</f>
        <v>1</v>
      </c>
      <c r="F12" s="80">
        <f>'Master Data'!H15</f>
        <v>1</v>
      </c>
      <c r="G12" s="80">
        <f>'Master Data'!I15</f>
        <v>1</v>
      </c>
      <c r="H12" s="80">
        <f>'Master Data'!J15</f>
        <v>1</v>
      </c>
      <c r="I12" s="80">
        <f>'Master Data'!K15</f>
        <v>1</v>
      </c>
      <c r="J12" s="80">
        <f>'Master Data'!L15</f>
        <v>1</v>
      </c>
      <c r="K12" s="80">
        <f>'Master Data'!M15</f>
        <v>1</v>
      </c>
      <c r="L12" s="80">
        <f>'Master Data'!N15</f>
        <v>0</v>
      </c>
      <c r="M12" s="80">
        <f>'Master Data'!O15</f>
        <v>0</v>
      </c>
      <c r="N12" s="80">
        <f>'Master Data'!R15</f>
        <v>1</v>
      </c>
      <c r="O12" s="80">
        <f>'Master Data'!S15</f>
        <v>1</v>
      </c>
      <c r="P12" s="80">
        <f>'Master Data'!T15</f>
        <v>1</v>
      </c>
      <c r="Q12" s="80">
        <f>'Master Data'!V15</f>
        <v>1</v>
      </c>
      <c r="R12" s="80">
        <f>'Master Data'!W15</f>
        <v>1</v>
      </c>
      <c r="S12" s="80">
        <f>'Master Data'!X15</f>
        <v>1</v>
      </c>
      <c r="T12" s="80">
        <f>'Master Data'!Z15</f>
        <v>1</v>
      </c>
      <c r="U12" s="80">
        <f>'Master Data'!AA15</f>
        <v>1</v>
      </c>
      <c r="V12" s="80">
        <f>'Master Data'!AB15</f>
        <v>1</v>
      </c>
      <c r="W12" s="80">
        <f>'Master Data'!AC15</f>
        <v>1</v>
      </c>
      <c r="X12" s="80">
        <f>'Master Data'!AD15</f>
        <v>1</v>
      </c>
      <c r="Y12" s="80">
        <f>'Master Data'!AE15</f>
        <v>0</v>
      </c>
      <c r="Z12" s="80">
        <f>'Master Data'!AF15</f>
        <v>1</v>
      </c>
      <c r="AA12" s="80">
        <f>'Master Data'!AG15</f>
        <v>1</v>
      </c>
      <c r="AB12" s="80">
        <f>'Master Data'!AH15</f>
        <v>0</v>
      </c>
      <c r="AC12" s="80">
        <f>'Master Data'!AI15</f>
        <v>1</v>
      </c>
      <c r="AD12" s="80">
        <f>'Master Data'!AJ15</f>
        <v>1</v>
      </c>
      <c r="AE12" s="80">
        <f>'Master Data'!AK15</f>
        <v>1</v>
      </c>
      <c r="AF12" s="93">
        <f t="shared" si="0"/>
        <v>26</v>
      </c>
      <c r="AG12" s="98">
        <f t="shared" si="1"/>
        <v>676</v>
      </c>
      <c r="AH12" s="83"/>
      <c r="AI12" s="83"/>
      <c r="AJ12" s="83"/>
      <c r="AM12" s="85"/>
      <c r="AN12" s="85"/>
      <c r="AO12" s="85"/>
      <c r="AR12" s="85"/>
      <c r="AS12" s="85"/>
      <c r="AT12" s="85"/>
    </row>
    <row r="13" spans="1:46">
      <c r="A13" s="110">
        <v>10</v>
      </c>
      <c r="B13" s="80">
        <f>'Master Data'!C16</f>
        <v>1</v>
      </c>
      <c r="C13" s="80">
        <f>'Master Data'!D16</f>
        <v>1</v>
      </c>
      <c r="D13" s="80">
        <f>'Master Data'!E16</f>
        <v>0</v>
      </c>
      <c r="E13" s="80">
        <f>'Master Data'!F16</f>
        <v>0</v>
      </c>
      <c r="F13" s="80">
        <f>'Master Data'!H16</f>
        <v>0</v>
      </c>
      <c r="G13" s="80">
        <f>'Master Data'!I16</f>
        <v>1</v>
      </c>
      <c r="H13" s="80">
        <f>'Master Data'!J16</f>
        <v>1</v>
      </c>
      <c r="I13" s="80">
        <f>'Master Data'!K16</f>
        <v>0</v>
      </c>
      <c r="J13" s="80">
        <f>'Master Data'!L16</f>
        <v>0</v>
      </c>
      <c r="K13" s="80">
        <f>'Master Data'!M16</f>
        <v>1</v>
      </c>
      <c r="L13" s="80">
        <f>'Master Data'!N16</f>
        <v>1</v>
      </c>
      <c r="M13" s="80">
        <f>'Master Data'!O16</f>
        <v>1</v>
      </c>
      <c r="N13" s="80">
        <f>'Master Data'!R16</f>
        <v>1</v>
      </c>
      <c r="O13" s="80">
        <f>'Master Data'!S16</f>
        <v>1</v>
      </c>
      <c r="P13" s="80">
        <f>'Master Data'!T16</f>
        <v>1</v>
      </c>
      <c r="Q13" s="80">
        <f>'Master Data'!V16</f>
        <v>1</v>
      </c>
      <c r="R13" s="80">
        <f>'Master Data'!W16</f>
        <v>0</v>
      </c>
      <c r="S13" s="80">
        <f>'Master Data'!X16</f>
        <v>1</v>
      </c>
      <c r="T13" s="80">
        <f>'Master Data'!Z16</f>
        <v>0</v>
      </c>
      <c r="U13" s="80">
        <f>'Master Data'!AA16</f>
        <v>1</v>
      </c>
      <c r="V13" s="80">
        <f>'Master Data'!AB16</f>
        <v>1</v>
      </c>
      <c r="W13" s="80">
        <f>'Master Data'!AC16</f>
        <v>1</v>
      </c>
      <c r="X13" s="80">
        <f>'Master Data'!AD16</f>
        <v>1</v>
      </c>
      <c r="Y13" s="80">
        <f>'Master Data'!AE16</f>
        <v>0</v>
      </c>
      <c r="Z13" s="80">
        <f>'Master Data'!AF16</f>
        <v>1</v>
      </c>
      <c r="AA13" s="80">
        <f>'Master Data'!AG16</f>
        <v>1</v>
      </c>
      <c r="AB13" s="80">
        <f>'Master Data'!AH16</f>
        <v>1</v>
      </c>
      <c r="AC13" s="80">
        <f>'Master Data'!AI16</f>
        <v>1</v>
      </c>
      <c r="AD13" s="80">
        <f>'Master Data'!AJ16</f>
        <v>0</v>
      </c>
      <c r="AE13" s="80">
        <f>'Master Data'!AK16</f>
        <v>1</v>
      </c>
      <c r="AF13" s="93">
        <f t="shared" si="0"/>
        <v>21</v>
      </c>
      <c r="AG13" s="98">
        <f t="shared" si="1"/>
        <v>441</v>
      </c>
      <c r="AH13" s="83"/>
      <c r="AI13" s="83"/>
      <c r="AJ13" s="83"/>
      <c r="AM13" s="85"/>
      <c r="AN13" s="85"/>
      <c r="AO13" s="85"/>
      <c r="AR13" s="85"/>
      <c r="AS13" s="85"/>
      <c r="AT13" s="85"/>
    </row>
    <row r="14" spans="1:46">
      <c r="A14" s="109">
        <v>11</v>
      </c>
      <c r="B14" s="80">
        <f>'Master Data'!C17</f>
        <v>0</v>
      </c>
      <c r="C14" s="80">
        <f>'Master Data'!D17</f>
        <v>0</v>
      </c>
      <c r="D14" s="80">
        <f>'Master Data'!E17</f>
        <v>1</v>
      </c>
      <c r="E14" s="80">
        <f>'Master Data'!F17</f>
        <v>1</v>
      </c>
      <c r="F14" s="80">
        <f>'Master Data'!H17</f>
        <v>0</v>
      </c>
      <c r="G14" s="80">
        <f>'Master Data'!I17</f>
        <v>1</v>
      </c>
      <c r="H14" s="80">
        <f>'Master Data'!J17</f>
        <v>1</v>
      </c>
      <c r="I14" s="80">
        <f>'Master Data'!K17</f>
        <v>0</v>
      </c>
      <c r="J14" s="80">
        <f>'Master Data'!L17</f>
        <v>0</v>
      </c>
      <c r="K14" s="80">
        <f>'Master Data'!M17</f>
        <v>1</v>
      </c>
      <c r="L14" s="80">
        <f>'Master Data'!N17</f>
        <v>0</v>
      </c>
      <c r="M14" s="80">
        <f>'Master Data'!O17</f>
        <v>1</v>
      </c>
      <c r="N14" s="80">
        <f>'Master Data'!R17</f>
        <v>0</v>
      </c>
      <c r="O14" s="80">
        <f>'Master Data'!S17</f>
        <v>0</v>
      </c>
      <c r="P14" s="80">
        <f>'Master Data'!T17</f>
        <v>0</v>
      </c>
      <c r="Q14" s="80">
        <f>'Master Data'!V17</f>
        <v>1</v>
      </c>
      <c r="R14" s="80">
        <f>'Master Data'!W17</f>
        <v>1</v>
      </c>
      <c r="S14" s="80">
        <f>'Master Data'!X17</f>
        <v>1</v>
      </c>
      <c r="T14" s="80">
        <f>'Master Data'!Z17</f>
        <v>0</v>
      </c>
      <c r="U14" s="80">
        <f>'Master Data'!AA17</f>
        <v>1</v>
      </c>
      <c r="V14" s="80">
        <f>'Master Data'!AB17</f>
        <v>1</v>
      </c>
      <c r="W14" s="80">
        <f>'Master Data'!AC17</f>
        <v>1</v>
      </c>
      <c r="X14" s="80">
        <f>'Master Data'!AD17</f>
        <v>1</v>
      </c>
      <c r="Y14" s="80">
        <f>'Master Data'!AE17</f>
        <v>0</v>
      </c>
      <c r="Z14" s="80">
        <f>'Master Data'!AF17</f>
        <v>1</v>
      </c>
      <c r="AA14" s="80">
        <f>'Master Data'!AG17</f>
        <v>1</v>
      </c>
      <c r="AB14" s="80">
        <f>'Master Data'!AH17</f>
        <v>1</v>
      </c>
      <c r="AC14" s="80">
        <f>'Master Data'!AI17</f>
        <v>0</v>
      </c>
      <c r="AD14" s="80">
        <f>'Master Data'!AJ17</f>
        <v>1</v>
      </c>
      <c r="AE14" s="80">
        <f>'Master Data'!AK17</f>
        <v>1</v>
      </c>
      <c r="AF14" s="93">
        <f t="shared" si="0"/>
        <v>18</v>
      </c>
      <c r="AG14" s="98">
        <f t="shared" si="1"/>
        <v>324</v>
      </c>
      <c r="AH14" s="83"/>
      <c r="AI14" s="83"/>
      <c r="AJ14" s="83"/>
      <c r="AM14" s="85"/>
      <c r="AN14" s="85"/>
      <c r="AO14" s="85"/>
      <c r="AR14" s="85"/>
      <c r="AS14" s="85"/>
      <c r="AT14" s="85"/>
    </row>
    <row r="15" spans="1:46">
      <c r="A15" s="110">
        <v>12</v>
      </c>
      <c r="B15" s="80">
        <f>'Master Data'!C18</f>
        <v>1</v>
      </c>
      <c r="C15" s="80">
        <f>'Master Data'!D18</f>
        <v>1</v>
      </c>
      <c r="D15" s="80">
        <f>'Master Data'!E18</f>
        <v>1</v>
      </c>
      <c r="E15" s="80">
        <f>'Master Data'!F18</f>
        <v>1</v>
      </c>
      <c r="F15" s="80">
        <f>'Master Data'!H18</f>
        <v>1</v>
      </c>
      <c r="G15" s="80">
        <f>'Master Data'!I18</f>
        <v>1</v>
      </c>
      <c r="H15" s="80">
        <f>'Master Data'!J18</f>
        <v>1</v>
      </c>
      <c r="I15" s="80">
        <f>'Master Data'!K18</f>
        <v>1</v>
      </c>
      <c r="J15" s="80">
        <f>'Master Data'!L18</f>
        <v>1</v>
      </c>
      <c r="K15" s="80">
        <f>'Master Data'!M18</f>
        <v>0</v>
      </c>
      <c r="L15" s="80">
        <f>'Master Data'!N18</f>
        <v>1</v>
      </c>
      <c r="M15" s="80">
        <f>'Master Data'!O18</f>
        <v>1</v>
      </c>
      <c r="N15" s="80">
        <f>'Master Data'!R18</f>
        <v>1</v>
      </c>
      <c r="O15" s="80">
        <f>'Master Data'!S18</f>
        <v>1</v>
      </c>
      <c r="P15" s="80">
        <f>'Master Data'!T18</f>
        <v>1</v>
      </c>
      <c r="Q15" s="80">
        <f>'Master Data'!V18</f>
        <v>1</v>
      </c>
      <c r="R15" s="80">
        <f>'Master Data'!W18</f>
        <v>1</v>
      </c>
      <c r="S15" s="80">
        <f>'Master Data'!X18</f>
        <v>0</v>
      </c>
      <c r="T15" s="80">
        <f>'Master Data'!Z18</f>
        <v>1</v>
      </c>
      <c r="U15" s="80">
        <f>'Master Data'!AA18</f>
        <v>1</v>
      </c>
      <c r="V15" s="80">
        <f>'Master Data'!AB18</f>
        <v>0</v>
      </c>
      <c r="W15" s="80">
        <f>'Master Data'!AC18</f>
        <v>1</v>
      </c>
      <c r="X15" s="80">
        <f>'Master Data'!AD18</f>
        <v>0</v>
      </c>
      <c r="Y15" s="80">
        <f>'Master Data'!AE18</f>
        <v>0</v>
      </c>
      <c r="Z15" s="80">
        <f>'Master Data'!AF18</f>
        <v>1</v>
      </c>
      <c r="AA15" s="80">
        <f>'Master Data'!AG18</f>
        <v>0</v>
      </c>
      <c r="AB15" s="80">
        <f>'Master Data'!AH18</f>
        <v>0</v>
      </c>
      <c r="AC15" s="80">
        <f>'Master Data'!AI18</f>
        <v>1</v>
      </c>
      <c r="AD15" s="80">
        <f>'Master Data'!AJ18</f>
        <v>0</v>
      </c>
      <c r="AE15" s="80">
        <f>'Master Data'!AK18</f>
        <v>0</v>
      </c>
      <c r="AF15" s="93">
        <f t="shared" si="0"/>
        <v>21</v>
      </c>
      <c r="AG15" s="98">
        <f t="shared" si="1"/>
        <v>441</v>
      </c>
      <c r="AH15" s="83"/>
      <c r="AI15" s="83"/>
      <c r="AJ15" s="83"/>
      <c r="AM15" s="85"/>
      <c r="AN15" s="85"/>
      <c r="AO15" s="85"/>
      <c r="AR15" s="85"/>
      <c r="AS15" s="85"/>
      <c r="AT15" s="85"/>
    </row>
    <row r="16" spans="1:46">
      <c r="A16" s="109">
        <v>13</v>
      </c>
      <c r="B16" s="80">
        <f>'Master Data'!C19</f>
        <v>1</v>
      </c>
      <c r="C16" s="80">
        <f>'Master Data'!D19</f>
        <v>1</v>
      </c>
      <c r="D16" s="80">
        <f>'Master Data'!E19</f>
        <v>1</v>
      </c>
      <c r="E16" s="80">
        <f>'Master Data'!F19</f>
        <v>1</v>
      </c>
      <c r="F16" s="80">
        <f>'Master Data'!H19</f>
        <v>1</v>
      </c>
      <c r="G16" s="80">
        <f>'Master Data'!I19</f>
        <v>1</v>
      </c>
      <c r="H16" s="80">
        <f>'Master Data'!J19</f>
        <v>0</v>
      </c>
      <c r="I16" s="80">
        <f>'Master Data'!K19</f>
        <v>0</v>
      </c>
      <c r="J16" s="80">
        <f>'Master Data'!L19</f>
        <v>0</v>
      </c>
      <c r="K16" s="80">
        <f>'Master Data'!M19</f>
        <v>1</v>
      </c>
      <c r="L16" s="80">
        <f>'Master Data'!N19</f>
        <v>0</v>
      </c>
      <c r="M16" s="80">
        <f>'Master Data'!O19</f>
        <v>0</v>
      </c>
      <c r="N16" s="80">
        <f>'Master Data'!R19</f>
        <v>1</v>
      </c>
      <c r="O16" s="80">
        <f>'Master Data'!S19</f>
        <v>1</v>
      </c>
      <c r="P16" s="80">
        <f>'Master Data'!T19</f>
        <v>1</v>
      </c>
      <c r="Q16" s="80">
        <f>'Master Data'!V19</f>
        <v>1</v>
      </c>
      <c r="R16" s="80">
        <f>'Master Data'!W19</f>
        <v>0</v>
      </c>
      <c r="S16" s="80">
        <f>'Master Data'!X19</f>
        <v>1</v>
      </c>
      <c r="T16" s="80">
        <f>'Master Data'!Z19</f>
        <v>1</v>
      </c>
      <c r="U16" s="80">
        <f>'Master Data'!AA19</f>
        <v>0</v>
      </c>
      <c r="V16" s="80">
        <f>'Master Data'!AB19</f>
        <v>0</v>
      </c>
      <c r="W16" s="80">
        <f>'Master Data'!AC19</f>
        <v>0</v>
      </c>
      <c r="X16" s="80">
        <f>'Master Data'!AD19</f>
        <v>1</v>
      </c>
      <c r="Y16" s="80">
        <f>'Master Data'!AE19</f>
        <v>1</v>
      </c>
      <c r="Z16" s="80">
        <f>'Master Data'!AF19</f>
        <v>0</v>
      </c>
      <c r="AA16" s="80">
        <f>'Master Data'!AG19</f>
        <v>0</v>
      </c>
      <c r="AB16" s="80">
        <f>'Master Data'!AH19</f>
        <v>1</v>
      </c>
      <c r="AC16" s="80">
        <f>'Master Data'!AI19</f>
        <v>1</v>
      </c>
      <c r="AD16" s="80">
        <f>'Master Data'!AJ19</f>
        <v>0</v>
      </c>
      <c r="AE16" s="80">
        <f>'Master Data'!AK19</f>
        <v>0</v>
      </c>
      <c r="AF16" s="93">
        <f t="shared" si="0"/>
        <v>17</v>
      </c>
      <c r="AG16" s="98">
        <f t="shared" si="1"/>
        <v>289</v>
      </c>
      <c r="AH16" s="83"/>
      <c r="AI16" s="83"/>
      <c r="AJ16" s="83"/>
      <c r="AM16" s="85"/>
      <c r="AN16" s="85"/>
      <c r="AO16" s="85"/>
      <c r="AR16" s="85"/>
      <c r="AS16" s="85"/>
      <c r="AT16" s="85"/>
    </row>
    <row r="17" spans="1:46">
      <c r="A17" s="110">
        <v>14</v>
      </c>
      <c r="B17" s="80">
        <f>'Master Data'!C20</f>
        <v>1</v>
      </c>
      <c r="C17" s="80">
        <f>'Master Data'!D20</f>
        <v>1</v>
      </c>
      <c r="D17" s="80">
        <f>'Master Data'!E20</f>
        <v>0</v>
      </c>
      <c r="E17" s="80">
        <f>'Master Data'!F20</f>
        <v>0</v>
      </c>
      <c r="F17" s="80">
        <f>'Master Data'!H20</f>
        <v>0</v>
      </c>
      <c r="G17" s="80">
        <f>'Master Data'!I20</f>
        <v>1</v>
      </c>
      <c r="H17" s="80">
        <f>'Master Data'!J20</f>
        <v>1</v>
      </c>
      <c r="I17" s="80">
        <f>'Master Data'!K20</f>
        <v>1</v>
      </c>
      <c r="J17" s="80">
        <f>'Master Data'!L20</f>
        <v>0</v>
      </c>
      <c r="K17" s="80">
        <f>'Master Data'!M20</f>
        <v>0</v>
      </c>
      <c r="L17" s="80">
        <f>'Master Data'!N20</f>
        <v>1</v>
      </c>
      <c r="M17" s="80">
        <f>'Master Data'!O20</f>
        <v>0</v>
      </c>
      <c r="N17" s="80">
        <f>'Master Data'!R20</f>
        <v>1</v>
      </c>
      <c r="O17" s="80">
        <f>'Master Data'!S20</f>
        <v>1</v>
      </c>
      <c r="P17" s="80">
        <f>'Master Data'!T20</f>
        <v>1</v>
      </c>
      <c r="Q17" s="80">
        <f>'Master Data'!V20</f>
        <v>1</v>
      </c>
      <c r="R17" s="80">
        <f>'Master Data'!W20</f>
        <v>0</v>
      </c>
      <c r="S17" s="80">
        <f>'Master Data'!X20</f>
        <v>1</v>
      </c>
      <c r="T17" s="80">
        <f>'Master Data'!Z20</f>
        <v>0</v>
      </c>
      <c r="U17" s="80">
        <f>'Master Data'!AA20</f>
        <v>1</v>
      </c>
      <c r="V17" s="80">
        <f>'Master Data'!AB20</f>
        <v>1</v>
      </c>
      <c r="W17" s="80">
        <f>'Master Data'!AC20</f>
        <v>1</v>
      </c>
      <c r="X17" s="80">
        <f>'Master Data'!AD20</f>
        <v>1</v>
      </c>
      <c r="Y17" s="80">
        <f>'Master Data'!AE20</f>
        <v>0</v>
      </c>
      <c r="Z17" s="80">
        <f>'Master Data'!AF20</f>
        <v>1</v>
      </c>
      <c r="AA17" s="80">
        <f>'Master Data'!AG20</f>
        <v>1</v>
      </c>
      <c r="AB17" s="80">
        <f>'Master Data'!AH20</f>
        <v>1</v>
      </c>
      <c r="AC17" s="80">
        <f>'Master Data'!AI20</f>
        <v>1</v>
      </c>
      <c r="AD17" s="80">
        <f>'Master Data'!AJ20</f>
        <v>1</v>
      </c>
      <c r="AE17" s="80">
        <f>'Master Data'!AK20</f>
        <v>0</v>
      </c>
      <c r="AF17" s="93">
        <f t="shared" si="0"/>
        <v>20</v>
      </c>
      <c r="AG17" s="98">
        <f t="shared" si="1"/>
        <v>400</v>
      </c>
      <c r="AH17" s="83"/>
      <c r="AI17" s="83"/>
      <c r="AJ17" s="83"/>
      <c r="AM17" s="85"/>
      <c r="AN17" s="85"/>
      <c r="AO17" s="85"/>
      <c r="AR17" s="85"/>
      <c r="AS17" s="85"/>
      <c r="AT17" s="85"/>
    </row>
    <row r="18" spans="1:46">
      <c r="A18" s="109">
        <v>15</v>
      </c>
      <c r="B18" s="80">
        <f>'Master Data'!C21</f>
        <v>0</v>
      </c>
      <c r="C18" s="80">
        <f>'Master Data'!D21</f>
        <v>0</v>
      </c>
      <c r="D18" s="80">
        <f>'Master Data'!E21</f>
        <v>1</v>
      </c>
      <c r="E18" s="80">
        <f>'Master Data'!F21</f>
        <v>1</v>
      </c>
      <c r="F18" s="80">
        <f>'Master Data'!H21</f>
        <v>0</v>
      </c>
      <c r="G18" s="80">
        <f>'Master Data'!I21</f>
        <v>1</v>
      </c>
      <c r="H18" s="80">
        <f>'Master Data'!J21</f>
        <v>0</v>
      </c>
      <c r="I18" s="80">
        <f>'Master Data'!K21</f>
        <v>0</v>
      </c>
      <c r="J18" s="80">
        <f>'Master Data'!L21</f>
        <v>0</v>
      </c>
      <c r="K18" s="80">
        <f>'Master Data'!M21</f>
        <v>0</v>
      </c>
      <c r="L18" s="80">
        <f>'Master Data'!N21</f>
        <v>0</v>
      </c>
      <c r="M18" s="80">
        <f>'Master Data'!O21</f>
        <v>1</v>
      </c>
      <c r="N18" s="80">
        <f>'Master Data'!R21</f>
        <v>0</v>
      </c>
      <c r="O18" s="80">
        <f>'Master Data'!S21</f>
        <v>0</v>
      </c>
      <c r="P18" s="80">
        <f>'Master Data'!T21</f>
        <v>1</v>
      </c>
      <c r="Q18" s="80">
        <f>'Master Data'!V21</f>
        <v>0</v>
      </c>
      <c r="R18" s="80">
        <f>'Master Data'!W21</f>
        <v>0</v>
      </c>
      <c r="S18" s="80">
        <f>'Master Data'!X21</f>
        <v>1</v>
      </c>
      <c r="T18" s="80">
        <f>'Master Data'!Z21</f>
        <v>1</v>
      </c>
      <c r="U18" s="80">
        <f>'Master Data'!AA21</f>
        <v>0</v>
      </c>
      <c r="V18" s="80">
        <f>'Master Data'!AB21</f>
        <v>0</v>
      </c>
      <c r="W18" s="80">
        <f>'Master Data'!AC21</f>
        <v>0</v>
      </c>
      <c r="X18" s="80">
        <f>'Master Data'!AD21</f>
        <v>0</v>
      </c>
      <c r="Y18" s="80">
        <f>'Master Data'!AE21</f>
        <v>0</v>
      </c>
      <c r="Z18" s="80">
        <f>'Master Data'!AF21</f>
        <v>0</v>
      </c>
      <c r="AA18" s="80">
        <f>'Master Data'!AG21</f>
        <v>0</v>
      </c>
      <c r="AB18" s="80">
        <f>'Master Data'!AH21</f>
        <v>0</v>
      </c>
      <c r="AC18" s="80">
        <f>'Master Data'!AI21</f>
        <v>1</v>
      </c>
      <c r="AD18" s="80">
        <f>'Master Data'!AJ21</f>
        <v>0</v>
      </c>
      <c r="AE18" s="80">
        <f>'Master Data'!AK21</f>
        <v>0</v>
      </c>
      <c r="AF18" s="93">
        <f t="shared" si="0"/>
        <v>8</v>
      </c>
      <c r="AG18" s="98">
        <f t="shared" si="1"/>
        <v>64</v>
      </c>
      <c r="AH18" s="83"/>
      <c r="AI18" s="83"/>
      <c r="AJ18" s="83"/>
      <c r="AM18" s="85"/>
      <c r="AN18" s="85"/>
      <c r="AO18" s="85"/>
      <c r="AR18" s="85"/>
      <c r="AS18" s="85"/>
      <c r="AT18" s="85"/>
    </row>
    <row r="19" spans="1:46">
      <c r="A19" s="110">
        <v>16</v>
      </c>
      <c r="B19" s="80">
        <f>'Master Data'!C22</f>
        <v>1</v>
      </c>
      <c r="C19" s="80">
        <f>'Master Data'!D22</f>
        <v>0</v>
      </c>
      <c r="D19" s="80">
        <f>'Master Data'!E22</f>
        <v>0</v>
      </c>
      <c r="E19" s="80">
        <f>'Master Data'!F22</f>
        <v>1</v>
      </c>
      <c r="F19" s="80">
        <f>'Master Data'!H22</f>
        <v>1</v>
      </c>
      <c r="G19" s="80">
        <f>'Master Data'!I22</f>
        <v>0</v>
      </c>
      <c r="H19" s="80">
        <f>'Master Data'!J22</f>
        <v>0</v>
      </c>
      <c r="I19" s="80">
        <f>'Master Data'!K22</f>
        <v>0</v>
      </c>
      <c r="J19" s="80">
        <f>'Master Data'!L22</f>
        <v>1</v>
      </c>
      <c r="K19" s="80">
        <f>'Master Data'!M22</f>
        <v>0</v>
      </c>
      <c r="L19" s="80">
        <f>'Master Data'!N22</f>
        <v>0</v>
      </c>
      <c r="M19" s="80">
        <f>'Master Data'!O22</f>
        <v>0</v>
      </c>
      <c r="N19" s="80">
        <f>'Master Data'!R22</f>
        <v>0</v>
      </c>
      <c r="O19" s="80">
        <f>'Master Data'!S22</f>
        <v>0</v>
      </c>
      <c r="P19" s="80">
        <f>'Master Data'!T22</f>
        <v>0</v>
      </c>
      <c r="Q19" s="80">
        <f>'Master Data'!V22</f>
        <v>0</v>
      </c>
      <c r="R19" s="80">
        <f>'Master Data'!W22</f>
        <v>0</v>
      </c>
      <c r="S19" s="80">
        <f>'Master Data'!X22</f>
        <v>0</v>
      </c>
      <c r="T19" s="80">
        <f>'Master Data'!Z22</f>
        <v>0</v>
      </c>
      <c r="U19" s="80">
        <f>'Master Data'!AA22</f>
        <v>0</v>
      </c>
      <c r="V19" s="80">
        <f>'Master Data'!AB22</f>
        <v>0</v>
      </c>
      <c r="W19" s="80">
        <f>'Master Data'!AC22</f>
        <v>1</v>
      </c>
      <c r="X19" s="80">
        <f>'Master Data'!AD22</f>
        <v>0</v>
      </c>
      <c r="Y19" s="80">
        <f>'Master Data'!AE22</f>
        <v>0</v>
      </c>
      <c r="Z19" s="80">
        <f>'Master Data'!AF22</f>
        <v>0</v>
      </c>
      <c r="AA19" s="80">
        <f>'Master Data'!AG22</f>
        <v>0</v>
      </c>
      <c r="AB19" s="80">
        <f>'Master Data'!AH22</f>
        <v>0</v>
      </c>
      <c r="AC19" s="80">
        <f>'Master Data'!AI22</f>
        <v>1</v>
      </c>
      <c r="AD19" s="80">
        <f>'Master Data'!AJ22</f>
        <v>0</v>
      </c>
      <c r="AE19" s="80">
        <f>'Master Data'!AK22</f>
        <v>1</v>
      </c>
      <c r="AF19" s="93">
        <f t="shared" si="0"/>
        <v>7</v>
      </c>
      <c r="AG19" s="98">
        <f t="shared" si="1"/>
        <v>49</v>
      </c>
      <c r="AH19" s="83"/>
      <c r="AI19" s="83"/>
      <c r="AJ19" s="83"/>
      <c r="AM19" s="85"/>
      <c r="AN19" s="85"/>
      <c r="AO19" s="85"/>
      <c r="AR19" s="85"/>
      <c r="AS19" s="85"/>
      <c r="AT19" s="85"/>
    </row>
    <row r="20" spans="1:46">
      <c r="A20" s="109">
        <v>17</v>
      </c>
      <c r="B20" s="80">
        <f>'Master Data'!C23</f>
        <v>1</v>
      </c>
      <c r="C20" s="80">
        <f>'Master Data'!D23</f>
        <v>1</v>
      </c>
      <c r="D20" s="80">
        <f>'Master Data'!E23</f>
        <v>1</v>
      </c>
      <c r="E20" s="80">
        <f>'Master Data'!F23</f>
        <v>1</v>
      </c>
      <c r="F20" s="80">
        <f>'Master Data'!H23</f>
        <v>1</v>
      </c>
      <c r="G20" s="80">
        <f>'Master Data'!I23</f>
        <v>1</v>
      </c>
      <c r="H20" s="80">
        <f>'Master Data'!J23</f>
        <v>0</v>
      </c>
      <c r="I20" s="80">
        <f>'Master Data'!K23</f>
        <v>1</v>
      </c>
      <c r="J20" s="80">
        <f>'Master Data'!L23</f>
        <v>1</v>
      </c>
      <c r="K20" s="80">
        <f>'Master Data'!M23</f>
        <v>1</v>
      </c>
      <c r="L20" s="80">
        <f>'Master Data'!N23</f>
        <v>1</v>
      </c>
      <c r="M20" s="80">
        <f>'Master Data'!O23</f>
        <v>1</v>
      </c>
      <c r="N20" s="80">
        <f>'Master Data'!R23</f>
        <v>1</v>
      </c>
      <c r="O20" s="80">
        <f>'Master Data'!S23</f>
        <v>1</v>
      </c>
      <c r="P20" s="80">
        <f>'Master Data'!T23</f>
        <v>1</v>
      </c>
      <c r="Q20" s="80">
        <f>'Master Data'!V23</f>
        <v>1</v>
      </c>
      <c r="R20" s="80">
        <f>'Master Data'!W23</f>
        <v>1</v>
      </c>
      <c r="S20" s="80">
        <f>'Master Data'!X23</f>
        <v>1</v>
      </c>
      <c r="T20" s="80">
        <f>'Master Data'!Z23</f>
        <v>1</v>
      </c>
      <c r="U20" s="80">
        <f>'Master Data'!AA23</f>
        <v>1</v>
      </c>
      <c r="V20" s="80">
        <f>'Master Data'!AB23</f>
        <v>0</v>
      </c>
      <c r="W20" s="80">
        <f>'Master Data'!AC23</f>
        <v>1</v>
      </c>
      <c r="X20" s="80">
        <f>'Master Data'!AD23</f>
        <v>1</v>
      </c>
      <c r="Y20" s="80">
        <f>'Master Data'!AE23</f>
        <v>0</v>
      </c>
      <c r="Z20" s="80">
        <f>'Master Data'!AF23</f>
        <v>1</v>
      </c>
      <c r="AA20" s="80">
        <f>'Master Data'!AG23</f>
        <v>1</v>
      </c>
      <c r="AB20" s="80">
        <f>'Master Data'!AH23</f>
        <v>1</v>
      </c>
      <c r="AC20" s="80">
        <f>'Master Data'!AI23</f>
        <v>1</v>
      </c>
      <c r="AD20" s="80">
        <f>'Master Data'!AJ23</f>
        <v>1</v>
      </c>
      <c r="AE20" s="80">
        <f>'Master Data'!AK23</f>
        <v>1</v>
      </c>
      <c r="AF20" s="93">
        <f t="shared" si="0"/>
        <v>27</v>
      </c>
      <c r="AG20" s="98">
        <f t="shared" si="1"/>
        <v>729</v>
      </c>
      <c r="AH20" s="83"/>
      <c r="AI20" s="83"/>
      <c r="AJ20" s="83"/>
      <c r="AM20" s="85"/>
      <c r="AN20" s="85"/>
      <c r="AO20" s="85"/>
      <c r="AR20" s="85"/>
      <c r="AS20" s="85"/>
      <c r="AT20" s="85"/>
    </row>
    <row r="21" spans="1:46">
      <c r="A21" s="110">
        <v>18</v>
      </c>
      <c r="B21" s="80">
        <f>'Master Data'!C24</f>
        <v>1</v>
      </c>
      <c r="C21" s="80">
        <f>'Master Data'!D24</f>
        <v>1</v>
      </c>
      <c r="D21" s="80">
        <f>'Master Data'!E24</f>
        <v>1</v>
      </c>
      <c r="E21" s="80">
        <f>'Master Data'!F24</f>
        <v>0</v>
      </c>
      <c r="F21" s="80">
        <f>'Master Data'!H24</f>
        <v>0</v>
      </c>
      <c r="G21" s="80">
        <f>'Master Data'!I24</f>
        <v>1</v>
      </c>
      <c r="H21" s="80">
        <f>'Master Data'!J24</f>
        <v>1</v>
      </c>
      <c r="I21" s="80">
        <f>'Master Data'!K24</f>
        <v>0</v>
      </c>
      <c r="J21" s="80">
        <f>'Master Data'!L24</f>
        <v>1</v>
      </c>
      <c r="K21" s="80">
        <f>'Master Data'!M24</f>
        <v>1</v>
      </c>
      <c r="L21" s="80">
        <f>'Master Data'!N24</f>
        <v>1</v>
      </c>
      <c r="M21" s="80">
        <f>'Master Data'!O24</f>
        <v>1</v>
      </c>
      <c r="N21" s="80">
        <f>'Master Data'!R24</f>
        <v>0</v>
      </c>
      <c r="O21" s="80">
        <f>'Master Data'!S24</f>
        <v>0</v>
      </c>
      <c r="P21" s="80">
        <f>'Master Data'!T24</f>
        <v>1</v>
      </c>
      <c r="Q21" s="80">
        <f>'Master Data'!V24</f>
        <v>1</v>
      </c>
      <c r="R21" s="80">
        <f>'Master Data'!W24</f>
        <v>1</v>
      </c>
      <c r="S21" s="80">
        <f>'Master Data'!X24</f>
        <v>1</v>
      </c>
      <c r="T21" s="80">
        <f>'Master Data'!Z24</f>
        <v>0</v>
      </c>
      <c r="U21" s="80">
        <f>'Master Data'!AA24</f>
        <v>1</v>
      </c>
      <c r="V21" s="80">
        <f>'Master Data'!AB24</f>
        <v>0</v>
      </c>
      <c r="W21" s="80">
        <f>'Master Data'!AC24</f>
        <v>1</v>
      </c>
      <c r="X21" s="80">
        <f>'Master Data'!AD24</f>
        <v>0</v>
      </c>
      <c r="Y21" s="80">
        <f>'Master Data'!AE24</f>
        <v>0</v>
      </c>
      <c r="Z21" s="80">
        <f>'Master Data'!AF24</f>
        <v>1</v>
      </c>
      <c r="AA21" s="80">
        <f>'Master Data'!AG24</f>
        <v>1</v>
      </c>
      <c r="AB21" s="80">
        <f>'Master Data'!AH24</f>
        <v>1</v>
      </c>
      <c r="AC21" s="80">
        <f>'Master Data'!AI24</f>
        <v>1</v>
      </c>
      <c r="AD21" s="80">
        <f>'Master Data'!AJ24</f>
        <v>1</v>
      </c>
      <c r="AE21" s="80">
        <f>'Master Data'!AK24</f>
        <v>1</v>
      </c>
      <c r="AF21" s="93">
        <f t="shared" si="0"/>
        <v>21</v>
      </c>
      <c r="AG21" s="98">
        <f t="shared" si="1"/>
        <v>441</v>
      </c>
      <c r="AH21" s="83"/>
      <c r="AI21" s="83"/>
      <c r="AJ21" s="83"/>
      <c r="AM21" s="85"/>
      <c r="AN21" s="85"/>
      <c r="AO21" s="85"/>
      <c r="AR21" s="85"/>
      <c r="AS21" s="85"/>
      <c r="AT21" s="85"/>
    </row>
    <row r="22" spans="1:46">
      <c r="A22" s="109">
        <v>19</v>
      </c>
      <c r="B22" s="80">
        <f>'Master Data'!C25</f>
        <v>0</v>
      </c>
      <c r="C22" s="80">
        <f>'Master Data'!D25</f>
        <v>1</v>
      </c>
      <c r="D22" s="80">
        <f>'Master Data'!E25</f>
        <v>0</v>
      </c>
      <c r="E22" s="80">
        <f>'Master Data'!F25</f>
        <v>1</v>
      </c>
      <c r="F22" s="80">
        <f>'Master Data'!H25</f>
        <v>1</v>
      </c>
      <c r="G22" s="80">
        <f>'Master Data'!I25</f>
        <v>1</v>
      </c>
      <c r="H22" s="80">
        <f>'Master Data'!J25</f>
        <v>1</v>
      </c>
      <c r="I22" s="80">
        <f>'Master Data'!K25</f>
        <v>1</v>
      </c>
      <c r="J22" s="80">
        <f>'Master Data'!L25</f>
        <v>1</v>
      </c>
      <c r="K22" s="80">
        <f>'Master Data'!M25</f>
        <v>1</v>
      </c>
      <c r="L22" s="80">
        <f>'Master Data'!N25</f>
        <v>1</v>
      </c>
      <c r="M22" s="80">
        <f>'Master Data'!O25</f>
        <v>1</v>
      </c>
      <c r="N22" s="80">
        <f>'Master Data'!R25</f>
        <v>0</v>
      </c>
      <c r="O22" s="80">
        <f>'Master Data'!S25</f>
        <v>0</v>
      </c>
      <c r="P22" s="80">
        <f>'Master Data'!T25</f>
        <v>1</v>
      </c>
      <c r="Q22" s="80">
        <f>'Master Data'!V25</f>
        <v>0</v>
      </c>
      <c r="R22" s="80">
        <f>'Master Data'!W25</f>
        <v>1</v>
      </c>
      <c r="S22" s="80">
        <f>'Master Data'!X25</f>
        <v>0</v>
      </c>
      <c r="T22" s="80">
        <f>'Master Data'!Z25</f>
        <v>1</v>
      </c>
      <c r="U22" s="80">
        <f>'Master Data'!AA25</f>
        <v>1</v>
      </c>
      <c r="V22" s="80">
        <f>'Master Data'!AB25</f>
        <v>1</v>
      </c>
      <c r="W22" s="80">
        <f>'Master Data'!AC25</f>
        <v>1</v>
      </c>
      <c r="X22" s="80">
        <f>'Master Data'!AD25</f>
        <v>1</v>
      </c>
      <c r="Y22" s="80">
        <f>'Master Data'!AE25</f>
        <v>1</v>
      </c>
      <c r="Z22" s="80">
        <f>'Master Data'!AF25</f>
        <v>1</v>
      </c>
      <c r="AA22" s="80">
        <f>'Master Data'!AG25</f>
        <v>0</v>
      </c>
      <c r="AB22" s="80">
        <f>'Master Data'!AH25</f>
        <v>1</v>
      </c>
      <c r="AC22" s="80">
        <f>'Master Data'!AI25</f>
        <v>1</v>
      </c>
      <c r="AD22" s="80">
        <f>'Master Data'!AJ25</f>
        <v>0</v>
      </c>
      <c r="AE22" s="80">
        <f>'Master Data'!AK25</f>
        <v>1</v>
      </c>
      <c r="AF22" s="93">
        <f t="shared" si="0"/>
        <v>22</v>
      </c>
      <c r="AG22" s="98">
        <f t="shared" si="1"/>
        <v>484</v>
      </c>
      <c r="AH22" s="83"/>
      <c r="AI22" s="83"/>
      <c r="AJ22" s="83"/>
      <c r="AM22" s="85"/>
      <c r="AN22" s="85"/>
      <c r="AO22" s="85"/>
      <c r="AR22" s="85"/>
      <c r="AS22" s="85"/>
      <c r="AT22" s="85"/>
    </row>
    <row r="23" spans="1:46">
      <c r="A23" s="110">
        <v>20</v>
      </c>
      <c r="B23" s="80">
        <f>'Master Data'!C26</f>
        <v>1</v>
      </c>
      <c r="C23" s="80">
        <f>'Master Data'!D26</f>
        <v>0</v>
      </c>
      <c r="D23" s="80">
        <f>'Master Data'!E26</f>
        <v>0</v>
      </c>
      <c r="E23" s="80">
        <f>'Master Data'!F26</f>
        <v>1</v>
      </c>
      <c r="F23" s="80">
        <f>'Master Data'!H26</f>
        <v>1</v>
      </c>
      <c r="G23" s="80">
        <f>'Master Data'!I26</f>
        <v>0</v>
      </c>
      <c r="H23" s="80">
        <f>'Master Data'!J26</f>
        <v>0</v>
      </c>
      <c r="I23" s="80">
        <f>'Master Data'!K26</f>
        <v>0</v>
      </c>
      <c r="J23" s="80">
        <f>'Master Data'!L26</f>
        <v>1</v>
      </c>
      <c r="K23" s="80">
        <f>'Master Data'!M26</f>
        <v>0</v>
      </c>
      <c r="L23" s="80">
        <f>'Master Data'!N26</f>
        <v>0</v>
      </c>
      <c r="M23" s="80">
        <f>'Master Data'!O26</f>
        <v>1</v>
      </c>
      <c r="N23" s="80">
        <f>'Master Data'!R26</f>
        <v>1</v>
      </c>
      <c r="O23" s="80">
        <f>'Master Data'!S26</f>
        <v>0</v>
      </c>
      <c r="P23" s="80">
        <f>'Master Data'!T26</f>
        <v>0</v>
      </c>
      <c r="Q23" s="80">
        <f>'Master Data'!V26</f>
        <v>0</v>
      </c>
      <c r="R23" s="80">
        <f>'Master Data'!W26</f>
        <v>0</v>
      </c>
      <c r="S23" s="80">
        <f>'Master Data'!X26</f>
        <v>0</v>
      </c>
      <c r="T23" s="80">
        <f>'Master Data'!Z26</f>
        <v>0</v>
      </c>
      <c r="U23" s="80">
        <f>'Master Data'!AA26</f>
        <v>1</v>
      </c>
      <c r="V23" s="80">
        <f>'Master Data'!AB26</f>
        <v>0</v>
      </c>
      <c r="W23" s="80">
        <f>'Master Data'!AC26</f>
        <v>0</v>
      </c>
      <c r="X23" s="80">
        <f>'Master Data'!AD26</f>
        <v>1</v>
      </c>
      <c r="Y23" s="80">
        <f>'Master Data'!AE26</f>
        <v>0</v>
      </c>
      <c r="Z23" s="80">
        <f>'Master Data'!AF26</f>
        <v>0</v>
      </c>
      <c r="AA23" s="80">
        <f>'Master Data'!AG26</f>
        <v>1</v>
      </c>
      <c r="AB23" s="80">
        <f>'Master Data'!AH26</f>
        <v>0</v>
      </c>
      <c r="AC23" s="80">
        <f>'Master Data'!AI26</f>
        <v>1</v>
      </c>
      <c r="AD23" s="80">
        <f>'Master Data'!AJ26</f>
        <v>1</v>
      </c>
      <c r="AE23" s="80">
        <f>'Master Data'!AK26</f>
        <v>0</v>
      </c>
      <c r="AF23" s="93">
        <f t="shared" si="0"/>
        <v>11</v>
      </c>
      <c r="AG23" s="98">
        <f t="shared" si="1"/>
        <v>121</v>
      </c>
      <c r="AH23" s="83"/>
      <c r="AI23" s="83"/>
      <c r="AJ23" s="83"/>
      <c r="AM23" s="85"/>
      <c r="AN23" s="85"/>
      <c r="AO23" s="85"/>
      <c r="AR23" s="85"/>
      <c r="AS23" s="85"/>
      <c r="AT23" s="85"/>
    </row>
    <row r="24" spans="1:46">
      <c r="A24" s="109">
        <v>21</v>
      </c>
      <c r="B24" s="80">
        <f>'Master Data'!C27</f>
        <v>0</v>
      </c>
      <c r="C24" s="80">
        <f>'Master Data'!D27</f>
        <v>1</v>
      </c>
      <c r="D24" s="80">
        <f>'Master Data'!E27</f>
        <v>0</v>
      </c>
      <c r="E24" s="80">
        <f>'Master Data'!F27</f>
        <v>0</v>
      </c>
      <c r="F24" s="80">
        <f>'Master Data'!H27</f>
        <v>0</v>
      </c>
      <c r="G24" s="80">
        <f>'Master Data'!I27</f>
        <v>1</v>
      </c>
      <c r="H24" s="80">
        <f>'Master Data'!J27</f>
        <v>1</v>
      </c>
      <c r="I24" s="80">
        <f>'Master Data'!K27</f>
        <v>0</v>
      </c>
      <c r="J24" s="80">
        <f>'Master Data'!L27</f>
        <v>1</v>
      </c>
      <c r="K24" s="80">
        <f>'Master Data'!M27</f>
        <v>1</v>
      </c>
      <c r="L24" s="80">
        <f>'Master Data'!N27</f>
        <v>0</v>
      </c>
      <c r="M24" s="80">
        <f>'Master Data'!O27</f>
        <v>1</v>
      </c>
      <c r="N24" s="80">
        <f>'Master Data'!R27</f>
        <v>0</v>
      </c>
      <c r="O24" s="80">
        <f>'Master Data'!S27</f>
        <v>1</v>
      </c>
      <c r="P24" s="80">
        <f>'Master Data'!T27</f>
        <v>1</v>
      </c>
      <c r="Q24" s="80">
        <f>'Master Data'!V27</f>
        <v>0</v>
      </c>
      <c r="R24" s="80">
        <f>'Master Data'!W27</f>
        <v>0</v>
      </c>
      <c r="S24" s="80">
        <f>'Master Data'!X27</f>
        <v>1</v>
      </c>
      <c r="T24" s="80">
        <f>'Master Data'!Z27</f>
        <v>0</v>
      </c>
      <c r="U24" s="80">
        <f>'Master Data'!AA27</f>
        <v>0</v>
      </c>
      <c r="V24" s="80">
        <f>'Master Data'!AB27</f>
        <v>0</v>
      </c>
      <c r="W24" s="80">
        <f>'Master Data'!AC27</f>
        <v>0</v>
      </c>
      <c r="X24" s="80">
        <f>'Master Data'!AD27</f>
        <v>0</v>
      </c>
      <c r="Y24" s="80">
        <f>'Master Data'!AE27</f>
        <v>0</v>
      </c>
      <c r="Z24" s="80">
        <f>'Master Data'!AF27</f>
        <v>0</v>
      </c>
      <c r="AA24" s="80">
        <f>'Master Data'!AG27</f>
        <v>0</v>
      </c>
      <c r="AB24" s="80">
        <f>'Master Data'!AH27</f>
        <v>1</v>
      </c>
      <c r="AC24" s="80">
        <f>'Master Data'!AI27</f>
        <v>0</v>
      </c>
      <c r="AD24" s="80">
        <f>'Master Data'!AJ27</f>
        <v>1</v>
      </c>
      <c r="AE24" s="80">
        <f>'Master Data'!AK27</f>
        <v>1</v>
      </c>
      <c r="AF24" s="93">
        <f t="shared" si="0"/>
        <v>12</v>
      </c>
      <c r="AG24" s="98">
        <f t="shared" si="1"/>
        <v>144</v>
      </c>
      <c r="AH24" s="83"/>
      <c r="AI24" s="83"/>
      <c r="AJ24" s="83"/>
      <c r="AM24" s="85"/>
      <c r="AN24" s="85"/>
      <c r="AO24" s="85"/>
      <c r="AR24" s="85"/>
      <c r="AS24" s="85"/>
      <c r="AT24" s="85"/>
    </row>
    <row r="25" spans="1:46">
      <c r="A25" s="110">
        <v>22</v>
      </c>
      <c r="B25" s="80">
        <f>'Master Data'!C28</f>
        <v>0</v>
      </c>
      <c r="C25" s="80">
        <f>'Master Data'!D28</f>
        <v>1</v>
      </c>
      <c r="D25" s="80">
        <f>'Master Data'!E28</f>
        <v>1</v>
      </c>
      <c r="E25" s="80">
        <f>'Master Data'!F28</f>
        <v>1</v>
      </c>
      <c r="F25" s="80">
        <f>'Master Data'!H28</f>
        <v>0</v>
      </c>
      <c r="G25" s="80">
        <f>'Master Data'!I28</f>
        <v>1</v>
      </c>
      <c r="H25" s="80">
        <f>'Master Data'!J28</f>
        <v>1</v>
      </c>
      <c r="I25" s="80">
        <f>'Master Data'!K28</f>
        <v>1</v>
      </c>
      <c r="J25" s="80">
        <f>'Master Data'!L28</f>
        <v>1</v>
      </c>
      <c r="K25" s="80">
        <f>'Master Data'!M28</f>
        <v>1</v>
      </c>
      <c r="L25" s="80">
        <f>'Master Data'!N28</f>
        <v>1</v>
      </c>
      <c r="M25" s="80">
        <f>'Master Data'!O28</f>
        <v>1</v>
      </c>
      <c r="N25" s="80">
        <f>'Master Data'!R28</f>
        <v>0</v>
      </c>
      <c r="O25" s="80">
        <f>'Master Data'!S28</f>
        <v>1</v>
      </c>
      <c r="P25" s="80">
        <f>'Master Data'!T28</f>
        <v>0</v>
      </c>
      <c r="Q25" s="80">
        <f>'Master Data'!V28</f>
        <v>1</v>
      </c>
      <c r="R25" s="80">
        <f>'Master Data'!W28</f>
        <v>1</v>
      </c>
      <c r="S25" s="80">
        <f>'Master Data'!X28</f>
        <v>1</v>
      </c>
      <c r="T25" s="80">
        <f>'Master Data'!Z28</f>
        <v>1</v>
      </c>
      <c r="U25" s="80">
        <f>'Master Data'!AA28</f>
        <v>1</v>
      </c>
      <c r="V25" s="80">
        <f>'Master Data'!AB28</f>
        <v>1</v>
      </c>
      <c r="W25" s="80">
        <f>'Master Data'!AC28</f>
        <v>1</v>
      </c>
      <c r="X25" s="80">
        <f>'Master Data'!AD28</f>
        <v>1</v>
      </c>
      <c r="Y25" s="80">
        <f>'Master Data'!AE28</f>
        <v>1</v>
      </c>
      <c r="Z25" s="80">
        <f>'Master Data'!AF28</f>
        <v>1</v>
      </c>
      <c r="AA25" s="80">
        <f>'Master Data'!AG28</f>
        <v>1</v>
      </c>
      <c r="AB25" s="80">
        <f>'Master Data'!AH28</f>
        <v>1</v>
      </c>
      <c r="AC25" s="80">
        <f>'Master Data'!AI28</f>
        <v>1</v>
      </c>
      <c r="AD25" s="80">
        <f>'Master Data'!AJ28</f>
        <v>1</v>
      </c>
      <c r="AE25" s="80">
        <f>'Master Data'!AK28</f>
        <v>1</v>
      </c>
      <c r="AF25" s="93">
        <f t="shared" si="0"/>
        <v>26</v>
      </c>
      <c r="AG25" s="98">
        <f t="shared" si="1"/>
        <v>676</v>
      </c>
      <c r="AH25" s="83"/>
      <c r="AI25" s="83"/>
      <c r="AJ25" s="83"/>
      <c r="AM25" s="85"/>
      <c r="AN25" s="85"/>
      <c r="AO25" s="85"/>
      <c r="AR25" s="85"/>
      <c r="AS25" s="85"/>
      <c r="AT25" s="85"/>
    </row>
    <row r="26" spans="1:46">
      <c r="A26" s="109">
        <v>23</v>
      </c>
      <c r="B26" s="80">
        <f>'Master Data'!C29</f>
        <v>1</v>
      </c>
      <c r="C26" s="80">
        <f>'Master Data'!D29</f>
        <v>1</v>
      </c>
      <c r="D26" s="80">
        <f>'Master Data'!E29</f>
        <v>1</v>
      </c>
      <c r="E26" s="80">
        <f>'Master Data'!F29</f>
        <v>0</v>
      </c>
      <c r="F26" s="80">
        <f>'Master Data'!H29</f>
        <v>0</v>
      </c>
      <c r="G26" s="80">
        <f>'Master Data'!I29</f>
        <v>1</v>
      </c>
      <c r="H26" s="80">
        <f>'Master Data'!J29</f>
        <v>1</v>
      </c>
      <c r="I26" s="80">
        <f>'Master Data'!K29</f>
        <v>0</v>
      </c>
      <c r="J26" s="80">
        <f>'Master Data'!L29</f>
        <v>1</v>
      </c>
      <c r="K26" s="80">
        <f>'Master Data'!M29</f>
        <v>0</v>
      </c>
      <c r="L26" s="80">
        <f>'Master Data'!N29</f>
        <v>0</v>
      </c>
      <c r="M26" s="80">
        <f>'Master Data'!O29</f>
        <v>1</v>
      </c>
      <c r="N26" s="80">
        <f>'Master Data'!R29</f>
        <v>1</v>
      </c>
      <c r="O26" s="80">
        <f>'Master Data'!S29</f>
        <v>0</v>
      </c>
      <c r="P26" s="80">
        <f>'Master Data'!T29</f>
        <v>0</v>
      </c>
      <c r="Q26" s="80">
        <f>'Master Data'!V29</f>
        <v>1</v>
      </c>
      <c r="R26" s="80">
        <f>'Master Data'!W29</f>
        <v>1</v>
      </c>
      <c r="S26" s="80">
        <f>'Master Data'!X29</f>
        <v>1</v>
      </c>
      <c r="T26" s="80">
        <f>'Master Data'!Z29</f>
        <v>0</v>
      </c>
      <c r="U26" s="80">
        <f>'Master Data'!AA29</f>
        <v>1</v>
      </c>
      <c r="V26" s="80">
        <f>'Master Data'!AB29</f>
        <v>0</v>
      </c>
      <c r="W26" s="80">
        <f>'Master Data'!AC29</f>
        <v>1</v>
      </c>
      <c r="X26" s="80">
        <f>'Master Data'!AD29</f>
        <v>1</v>
      </c>
      <c r="Y26" s="80">
        <f>'Master Data'!AE29</f>
        <v>0</v>
      </c>
      <c r="Z26" s="80">
        <f>'Master Data'!AF29</f>
        <v>1</v>
      </c>
      <c r="AA26" s="80">
        <f>'Master Data'!AG29</f>
        <v>0</v>
      </c>
      <c r="AB26" s="80">
        <f>'Master Data'!AH29</f>
        <v>1</v>
      </c>
      <c r="AC26" s="80">
        <f>'Master Data'!AI29</f>
        <v>1</v>
      </c>
      <c r="AD26" s="80">
        <f>'Master Data'!AJ29</f>
        <v>0</v>
      </c>
      <c r="AE26" s="80">
        <f>'Master Data'!AK29</f>
        <v>1</v>
      </c>
      <c r="AF26" s="93">
        <f t="shared" si="0"/>
        <v>18</v>
      </c>
      <c r="AG26" s="98">
        <f t="shared" si="1"/>
        <v>324</v>
      </c>
      <c r="AH26" s="83"/>
      <c r="AI26" s="83"/>
      <c r="AJ26" s="83"/>
      <c r="AM26" s="85"/>
      <c r="AN26" s="85"/>
      <c r="AO26" s="85"/>
      <c r="AR26" s="85"/>
      <c r="AS26" s="85"/>
      <c r="AT26" s="85"/>
    </row>
    <row r="27" spans="1:46">
      <c r="A27" s="110">
        <v>24</v>
      </c>
      <c r="B27" s="80">
        <f>'Master Data'!C30</f>
        <v>1</v>
      </c>
      <c r="C27" s="80">
        <f>'Master Data'!D30</f>
        <v>0</v>
      </c>
      <c r="D27" s="80">
        <f>'Master Data'!E30</f>
        <v>0</v>
      </c>
      <c r="E27" s="80">
        <f>'Master Data'!F30</f>
        <v>0</v>
      </c>
      <c r="F27" s="80">
        <f>'Master Data'!H30</f>
        <v>1</v>
      </c>
      <c r="G27" s="80">
        <f>'Master Data'!I30</f>
        <v>1</v>
      </c>
      <c r="H27" s="80">
        <f>'Master Data'!J30</f>
        <v>1</v>
      </c>
      <c r="I27" s="80">
        <f>'Master Data'!K30</f>
        <v>0</v>
      </c>
      <c r="J27" s="80">
        <f>'Master Data'!L30</f>
        <v>0</v>
      </c>
      <c r="K27" s="80">
        <f>'Master Data'!M30</f>
        <v>1</v>
      </c>
      <c r="L27" s="80">
        <f>'Master Data'!N30</f>
        <v>0</v>
      </c>
      <c r="M27" s="80">
        <f>'Master Data'!O30</f>
        <v>1</v>
      </c>
      <c r="N27" s="80">
        <f>'Master Data'!R30</f>
        <v>0</v>
      </c>
      <c r="O27" s="80">
        <f>'Master Data'!S30</f>
        <v>1</v>
      </c>
      <c r="P27" s="80">
        <f>'Master Data'!T30</f>
        <v>1</v>
      </c>
      <c r="Q27" s="80">
        <f>'Master Data'!V30</f>
        <v>1</v>
      </c>
      <c r="R27" s="80">
        <f>'Master Data'!W30</f>
        <v>0</v>
      </c>
      <c r="S27" s="80">
        <f>'Master Data'!X30</f>
        <v>1</v>
      </c>
      <c r="T27" s="80">
        <f>'Master Data'!Z30</f>
        <v>0</v>
      </c>
      <c r="U27" s="80">
        <f>'Master Data'!AA30</f>
        <v>0</v>
      </c>
      <c r="V27" s="80">
        <f>'Master Data'!AB30</f>
        <v>1</v>
      </c>
      <c r="W27" s="80">
        <f>'Master Data'!AC30</f>
        <v>1</v>
      </c>
      <c r="X27" s="80">
        <f>'Master Data'!AD30</f>
        <v>1</v>
      </c>
      <c r="Y27" s="80">
        <f>'Master Data'!AE30</f>
        <v>1</v>
      </c>
      <c r="Z27" s="80">
        <f>'Master Data'!AF30</f>
        <v>1</v>
      </c>
      <c r="AA27" s="80">
        <f>'Master Data'!AG30</f>
        <v>1</v>
      </c>
      <c r="AB27" s="80">
        <f>'Master Data'!AH30</f>
        <v>0</v>
      </c>
      <c r="AC27" s="80">
        <f>'Master Data'!AI30</f>
        <v>1</v>
      </c>
      <c r="AD27" s="80">
        <f>'Master Data'!AJ30</f>
        <v>1</v>
      </c>
      <c r="AE27" s="80">
        <f>'Master Data'!AK30</f>
        <v>0</v>
      </c>
      <c r="AF27" s="93">
        <f t="shared" si="0"/>
        <v>18</v>
      </c>
      <c r="AG27" s="98">
        <f t="shared" si="1"/>
        <v>324</v>
      </c>
      <c r="AH27" s="83"/>
      <c r="AI27" s="83"/>
      <c r="AJ27" s="83"/>
      <c r="AM27" s="85"/>
      <c r="AN27" s="85"/>
      <c r="AO27" s="85"/>
      <c r="AR27" s="85"/>
      <c r="AS27" s="85"/>
      <c r="AT27" s="85"/>
    </row>
    <row r="28" spans="1:46">
      <c r="A28" s="109">
        <v>25</v>
      </c>
      <c r="B28" s="80">
        <f>'Master Data'!C31</f>
        <v>1</v>
      </c>
      <c r="C28" s="80">
        <f>'Master Data'!D31</f>
        <v>1</v>
      </c>
      <c r="D28" s="80">
        <f>'Master Data'!E31</f>
        <v>1</v>
      </c>
      <c r="E28" s="80">
        <f>'Master Data'!F31</f>
        <v>0</v>
      </c>
      <c r="F28" s="80">
        <f>'Master Data'!H31</f>
        <v>1</v>
      </c>
      <c r="G28" s="80">
        <f>'Master Data'!I31</f>
        <v>1</v>
      </c>
      <c r="H28" s="80">
        <f>'Master Data'!J31</f>
        <v>1</v>
      </c>
      <c r="I28" s="80">
        <f>'Master Data'!K31</f>
        <v>1</v>
      </c>
      <c r="J28" s="80">
        <f>'Master Data'!L31</f>
        <v>1</v>
      </c>
      <c r="K28" s="80">
        <f>'Master Data'!M31</f>
        <v>1</v>
      </c>
      <c r="L28" s="80">
        <f>'Master Data'!N31</f>
        <v>0</v>
      </c>
      <c r="M28" s="80">
        <f>'Master Data'!O31</f>
        <v>1</v>
      </c>
      <c r="N28" s="80">
        <f>'Master Data'!R31</f>
        <v>1</v>
      </c>
      <c r="O28" s="80">
        <f>'Master Data'!S31</f>
        <v>1</v>
      </c>
      <c r="P28" s="80">
        <f>'Master Data'!T31</f>
        <v>1</v>
      </c>
      <c r="Q28" s="80">
        <f>'Master Data'!V31</f>
        <v>1</v>
      </c>
      <c r="R28" s="80">
        <f>'Master Data'!W31</f>
        <v>0</v>
      </c>
      <c r="S28" s="80">
        <f>'Master Data'!X31</f>
        <v>1</v>
      </c>
      <c r="T28" s="80">
        <f>'Master Data'!Z31</f>
        <v>1</v>
      </c>
      <c r="U28" s="80">
        <f>'Master Data'!AA31</f>
        <v>1</v>
      </c>
      <c r="V28" s="80">
        <f>'Master Data'!AB31</f>
        <v>1</v>
      </c>
      <c r="W28" s="80">
        <f>'Master Data'!AC31</f>
        <v>1</v>
      </c>
      <c r="X28" s="80">
        <f>'Master Data'!AD31</f>
        <v>1</v>
      </c>
      <c r="Y28" s="80">
        <f>'Master Data'!AE31</f>
        <v>1</v>
      </c>
      <c r="Z28" s="80">
        <f>'Master Data'!AF31</f>
        <v>1</v>
      </c>
      <c r="AA28" s="80">
        <f>'Master Data'!AG31</f>
        <v>1</v>
      </c>
      <c r="AB28" s="80">
        <f>'Master Data'!AH31</f>
        <v>1</v>
      </c>
      <c r="AC28" s="80">
        <f>'Master Data'!AI31</f>
        <v>1</v>
      </c>
      <c r="AD28" s="80">
        <f>'Master Data'!AJ31</f>
        <v>0</v>
      </c>
      <c r="AE28" s="80">
        <f>'Master Data'!AK31</f>
        <v>0</v>
      </c>
      <c r="AF28" s="93">
        <f t="shared" si="0"/>
        <v>25</v>
      </c>
      <c r="AG28" s="98">
        <f t="shared" si="1"/>
        <v>625</v>
      </c>
      <c r="AH28" s="83"/>
      <c r="AI28" s="83"/>
      <c r="AJ28" s="83"/>
      <c r="AM28" s="85"/>
      <c r="AN28" s="85"/>
      <c r="AO28" s="85"/>
      <c r="AR28" s="85"/>
      <c r="AS28" s="85"/>
      <c r="AT28" s="85"/>
    </row>
    <row r="29" spans="1:46">
      <c r="A29" s="111">
        <v>26</v>
      </c>
      <c r="B29" s="80">
        <f>'Master Data'!C32</f>
        <v>1</v>
      </c>
      <c r="C29" s="80">
        <f>'Master Data'!D32</f>
        <v>1</v>
      </c>
      <c r="D29" s="80">
        <f>'Master Data'!E32</f>
        <v>1</v>
      </c>
      <c r="E29" s="80">
        <f>'Master Data'!F32</f>
        <v>1</v>
      </c>
      <c r="F29" s="80">
        <f>'Master Data'!H32</f>
        <v>0</v>
      </c>
      <c r="G29" s="80">
        <f>'Master Data'!I32</f>
        <v>1</v>
      </c>
      <c r="H29" s="80">
        <f>'Master Data'!J32</f>
        <v>1</v>
      </c>
      <c r="I29" s="80">
        <f>'Master Data'!K32</f>
        <v>0</v>
      </c>
      <c r="J29" s="80">
        <f>'Master Data'!L32</f>
        <v>1</v>
      </c>
      <c r="K29" s="80">
        <f>'Master Data'!M32</f>
        <v>1</v>
      </c>
      <c r="L29" s="80">
        <f>'Master Data'!N32</f>
        <v>1</v>
      </c>
      <c r="M29" s="80">
        <f>'Master Data'!O32</f>
        <v>1</v>
      </c>
      <c r="N29" s="80">
        <f>'Master Data'!R32</f>
        <v>1</v>
      </c>
      <c r="O29" s="80">
        <f>'Master Data'!S32</f>
        <v>1</v>
      </c>
      <c r="P29" s="80">
        <f>'Master Data'!T32</f>
        <v>1</v>
      </c>
      <c r="Q29" s="80">
        <f>'Master Data'!V32</f>
        <v>1</v>
      </c>
      <c r="R29" s="80">
        <f>'Master Data'!W32</f>
        <v>1</v>
      </c>
      <c r="S29" s="80">
        <f>'Master Data'!X32</f>
        <v>1</v>
      </c>
      <c r="T29" s="80">
        <f>'Master Data'!Z32</f>
        <v>0</v>
      </c>
      <c r="U29" s="80">
        <f>'Master Data'!AA32</f>
        <v>1</v>
      </c>
      <c r="V29" s="80">
        <f>'Master Data'!AB32</f>
        <v>1</v>
      </c>
      <c r="W29" s="80">
        <f>'Master Data'!AC32</f>
        <v>1</v>
      </c>
      <c r="X29" s="80">
        <f>'Master Data'!AD32</f>
        <v>1</v>
      </c>
      <c r="Y29" s="80">
        <f>'Master Data'!AE32</f>
        <v>0</v>
      </c>
      <c r="Z29" s="80">
        <f>'Master Data'!AF32</f>
        <v>1</v>
      </c>
      <c r="AA29" s="80">
        <f>'Master Data'!AG32</f>
        <v>1</v>
      </c>
      <c r="AB29" s="80">
        <f>'Master Data'!AH32</f>
        <v>0</v>
      </c>
      <c r="AC29" s="80">
        <f>'Master Data'!AI32</f>
        <v>1</v>
      </c>
      <c r="AD29" s="80">
        <f>'Master Data'!AJ32</f>
        <v>1</v>
      </c>
      <c r="AE29" s="80">
        <f>'Master Data'!AK32</f>
        <v>1</v>
      </c>
      <c r="AF29" s="93">
        <f t="shared" si="0"/>
        <v>25</v>
      </c>
      <c r="AG29" s="98">
        <f t="shared" si="1"/>
        <v>625</v>
      </c>
      <c r="AH29" s="83"/>
      <c r="AI29" s="83"/>
      <c r="AJ29" s="83"/>
      <c r="AM29" s="85"/>
      <c r="AN29" s="85"/>
      <c r="AO29" s="85"/>
      <c r="AR29" s="85"/>
      <c r="AS29" s="85"/>
      <c r="AT29" s="85"/>
    </row>
    <row r="30" spans="1:46">
      <c r="A30" s="110">
        <v>27</v>
      </c>
      <c r="B30" s="80">
        <f>'Master Data'!C33</f>
        <v>1</v>
      </c>
      <c r="C30" s="80">
        <f>'Master Data'!D33</f>
        <v>1</v>
      </c>
      <c r="D30" s="80">
        <f>'Master Data'!E33</f>
        <v>0</v>
      </c>
      <c r="E30" s="80">
        <f>'Master Data'!F33</f>
        <v>0</v>
      </c>
      <c r="F30" s="80">
        <f>'Master Data'!H33</f>
        <v>1</v>
      </c>
      <c r="G30" s="80">
        <f>'Master Data'!I33</f>
        <v>0</v>
      </c>
      <c r="H30" s="80">
        <f>'Master Data'!J33</f>
        <v>1</v>
      </c>
      <c r="I30" s="80">
        <f>'Master Data'!K33</f>
        <v>1</v>
      </c>
      <c r="J30" s="80">
        <f>'Master Data'!L33</f>
        <v>1</v>
      </c>
      <c r="K30" s="80">
        <f>'Master Data'!M33</f>
        <v>1</v>
      </c>
      <c r="L30" s="80">
        <f>'Master Data'!N33</f>
        <v>0</v>
      </c>
      <c r="M30" s="80">
        <f>'Master Data'!O33</f>
        <v>0</v>
      </c>
      <c r="N30" s="80">
        <f>'Master Data'!R33</f>
        <v>1</v>
      </c>
      <c r="O30" s="80">
        <f>'Master Data'!S33</f>
        <v>1</v>
      </c>
      <c r="P30" s="80">
        <f>'Master Data'!T33</f>
        <v>1</v>
      </c>
      <c r="Q30" s="80">
        <f>'Master Data'!V33</f>
        <v>0</v>
      </c>
      <c r="R30" s="80">
        <f>'Master Data'!W33</f>
        <v>0</v>
      </c>
      <c r="S30" s="80">
        <f>'Master Data'!X33</f>
        <v>0</v>
      </c>
      <c r="T30" s="80">
        <f>'Master Data'!Z33</f>
        <v>0</v>
      </c>
      <c r="U30" s="80">
        <f>'Master Data'!AA33</f>
        <v>0</v>
      </c>
      <c r="V30" s="80">
        <f>'Master Data'!AB33</f>
        <v>0</v>
      </c>
      <c r="W30" s="80">
        <f>'Master Data'!AC33</f>
        <v>0</v>
      </c>
      <c r="X30" s="80">
        <f>'Master Data'!AD33</f>
        <v>1</v>
      </c>
      <c r="Y30" s="80">
        <f>'Master Data'!AE33</f>
        <v>1</v>
      </c>
      <c r="Z30" s="80">
        <f>'Master Data'!AF33</f>
        <v>1</v>
      </c>
      <c r="AA30" s="80">
        <f>'Master Data'!AG33</f>
        <v>1</v>
      </c>
      <c r="AB30" s="80">
        <f>'Master Data'!AH33</f>
        <v>0</v>
      </c>
      <c r="AC30" s="80">
        <f>'Master Data'!AI33</f>
        <v>0</v>
      </c>
      <c r="AD30" s="80">
        <f>'Master Data'!AJ33</f>
        <v>1</v>
      </c>
      <c r="AE30" s="80">
        <f>'Master Data'!AK33</f>
        <v>0</v>
      </c>
      <c r="AF30" s="93">
        <f t="shared" si="0"/>
        <v>15</v>
      </c>
      <c r="AG30" s="98">
        <f t="shared" si="1"/>
        <v>225</v>
      </c>
      <c r="AH30" s="83"/>
      <c r="AI30" s="83"/>
      <c r="AJ30" s="83"/>
      <c r="AM30" s="85"/>
      <c r="AN30" s="85"/>
      <c r="AO30" s="85"/>
      <c r="AR30" s="85"/>
      <c r="AS30" s="85"/>
      <c r="AT30" s="85"/>
    </row>
    <row r="31" spans="1:46">
      <c r="A31" s="110">
        <v>28</v>
      </c>
      <c r="B31" s="80">
        <f>'Master Data'!C34</f>
        <v>1</v>
      </c>
      <c r="C31" s="80">
        <f>'Master Data'!D34</f>
        <v>1</v>
      </c>
      <c r="D31" s="80">
        <f>'Master Data'!E34</f>
        <v>1</v>
      </c>
      <c r="E31" s="80">
        <f>'Master Data'!F34</f>
        <v>1</v>
      </c>
      <c r="F31" s="80">
        <f>'Master Data'!H34</f>
        <v>0</v>
      </c>
      <c r="G31" s="80">
        <f>'Master Data'!I34</f>
        <v>1</v>
      </c>
      <c r="H31" s="80">
        <f>'Master Data'!J34</f>
        <v>1</v>
      </c>
      <c r="I31" s="80">
        <f>'Master Data'!K34</f>
        <v>0</v>
      </c>
      <c r="J31" s="80">
        <f>'Master Data'!L34</f>
        <v>0</v>
      </c>
      <c r="K31" s="80">
        <f>'Master Data'!M34</f>
        <v>0</v>
      </c>
      <c r="L31" s="80">
        <f>'Master Data'!N34</f>
        <v>0</v>
      </c>
      <c r="M31" s="80">
        <f>'Master Data'!O34</f>
        <v>1</v>
      </c>
      <c r="N31" s="80">
        <f>'Master Data'!R34</f>
        <v>1</v>
      </c>
      <c r="O31" s="80">
        <f>'Master Data'!S34</f>
        <v>0</v>
      </c>
      <c r="P31" s="80">
        <f>'Master Data'!T34</f>
        <v>1</v>
      </c>
      <c r="Q31" s="80">
        <f>'Master Data'!V34</f>
        <v>1</v>
      </c>
      <c r="R31" s="80">
        <f>'Master Data'!W34</f>
        <v>1</v>
      </c>
      <c r="S31" s="80">
        <f>'Master Data'!X34</f>
        <v>0</v>
      </c>
      <c r="T31" s="80">
        <f>'Master Data'!Z34</f>
        <v>0</v>
      </c>
      <c r="U31" s="80">
        <f>'Master Data'!AA34</f>
        <v>1</v>
      </c>
      <c r="V31" s="80">
        <f>'Master Data'!AB34</f>
        <v>1</v>
      </c>
      <c r="W31" s="80">
        <f>'Master Data'!AC34</f>
        <v>1</v>
      </c>
      <c r="X31" s="80">
        <f>'Master Data'!AD34</f>
        <v>1</v>
      </c>
      <c r="Y31" s="80">
        <f>'Master Data'!AE34</f>
        <v>0</v>
      </c>
      <c r="Z31" s="80">
        <f>'Master Data'!AF34</f>
        <v>1</v>
      </c>
      <c r="AA31" s="80">
        <f>'Master Data'!AG34</f>
        <v>1</v>
      </c>
      <c r="AB31" s="80">
        <f>'Master Data'!AH34</f>
        <v>1</v>
      </c>
      <c r="AC31" s="80">
        <f>'Master Data'!AI34</f>
        <v>0</v>
      </c>
      <c r="AD31" s="80">
        <f>'Master Data'!AJ34</f>
        <v>1</v>
      </c>
      <c r="AE31" s="80">
        <f>'Master Data'!AK34</f>
        <v>1</v>
      </c>
      <c r="AF31" s="93">
        <f t="shared" si="0"/>
        <v>20</v>
      </c>
      <c r="AG31" s="98">
        <f t="shared" si="1"/>
        <v>400</v>
      </c>
      <c r="AH31" s="83"/>
      <c r="AI31" s="83"/>
      <c r="AJ31" s="83"/>
      <c r="AM31" s="85"/>
      <c r="AN31" s="85"/>
      <c r="AO31" s="85"/>
      <c r="AR31" s="85"/>
      <c r="AS31" s="85"/>
      <c r="AT31" s="85"/>
    </row>
    <row r="32" spans="1:46">
      <c r="A32" s="109">
        <v>29</v>
      </c>
      <c r="B32" s="80">
        <f>'Master Data'!C35</f>
        <v>1</v>
      </c>
      <c r="C32" s="80">
        <f>'Master Data'!D35</f>
        <v>1</v>
      </c>
      <c r="D32" s="80">
        <f>'Master Data'!E35</f>
        <v>1</v>
      </c>
      <c r="E32" s="80">
        <f>'Master Data'!F35</f>
        <v>1</v>
      </c>
      <c r="F32" s="80">
        <f>'Master Data'!H35</f>
        <v>1</v>
      </c>
      <c r="G32" s="80">
        <f>'Master Data'!I35</f>
        <v>1</v>
      </c>
      <c r="H32" s="80">
        <f>'Master Data'!J35</f>
        <v>1</v>
      </c>
      <c r="I32" s="80">
        <f>'Master Data'!K35</f>
        <v>1</v>
      </c>
      <c r="J32" s="80">
        <f>'Master Data'!L35</f>
        <v>1</v>
      </c>
      <c r="K32" s="80">
        <f>'Master Data'!M35</f>
        <v>1</v>
      </c>
      <c r="L32" s="80">
        <f>'Master Data'!N35</f>
        <v>1</v>
      </c>
      <c r="M32" s="80">
        <f>'Master Data'!O35</f>
        <v>1</v>
      </c>
      <c r="N32" s="80">
        <f>'Master Data'!R35</f>
        <v>1</v>
      </c>
      <c r="O32" s="80">
        <f>'Master Data'!S35</f>
        <v>1</v>
      </c>
      <c r="P32" s="80">
        <f>'Master Data'!T35</f>
        <v>1</v>
      </c>
      <c r="Q32" s="80">
        <f>'Master Data'!V35</f>
        <v>1</v>
      </c>
      <c r="R32" s="80">
        <f>'Master Data'!W35</f>
        <v>1</v>
      </c>
      <c r="S32" s="80">
        <f>'Master Data'!X35</f>
        <v>1</v>
      </c>
      <c r="T32" s="80">
        <f>'Master Data'!Z35</f>
        <v>0</v>
      </c>
      <c r="U32" s="80">
        <f>'Master Data'!AA35</f>
        <v>1</v>
      </c>
      <c r="V32" s="80">
        <f>'Master Data'!AB35</f>
        <v>0</v>
      </c>
      <c r="W32" s="80">
        <f>'Master Data'!AC35</f>
        <v>1</v>
      </c>
      <c r="X32" s="80">
        <f>'Master Data'!AD35</f>
        <v>1</v>
      </c>
      <c r="Y32" s="80">
        <f>'Master Data'!AE35</f>
        <v>0</v>
      </c>
      <c r="Z32" s="80">
        <f>'Master Data'!AF35</f>
        <v>1</v>
      </c>
      <c r="AA32" s="80">
        <f>'Master Data'!AG35</f>
        <v>1</v>
      </c>
      <c r="AB32" s="80">
        <f>'Master Data'!AH35</f>
        <v>1</v>
      </c>
      <c r="AC32" s="80">
        <f>'Master Data'!AI35</f>
        <v>1</v>
      </c>
      <c r="AD32" s="80">
        <f>'Master Data'!AJ35</f>
        <v>0</v>
      </c>
      <c r="AE32" s="80">
        <f>'Master Data'!AK35</f>
        <v>0</v>
      </c>
      <c r="AF32" s="93">
        <f t="shared" si="0"/>
        <v>25</v>
      </c>
      <c r="AG32" s="98">
        <f t="shared" si="1"/>
        <v>625</v>
      </c>
      <c r="AH32" s="83"/>
      <c r="AI32" s="83"/>
      <c r="AJ32" s="83"/>
      <c r="AM32" s="85"/>
      <c r="AN32" s="85"/>
      <c r="AO32" s="85"/>
      <c r="AR32" s="85"/>
      <c r="AS32" s="85"/>
      <c r="AT32" s="85"/>
    </row>
    <row r="33" spans="1:46">
      <c r="A33" s="110">
        <v>30</v>
      </c>
      <c r="B33" s="80">
        <f>'Master Data'!C36</f>
        <v>0</v>
      </c>
      <c r="C33" s="80">
        <f>'Master Data'!D36</f>
        <v>0</v>
      </c>
      <c r="D33" s="80">
        <f>'Master Data'!E36</f>
        <v>1</v>
      </c>
      <c r="E33" s="80">
        <f>'Master Data'!F36</f>
        <v>0</v>
      </c>
      <c r="F33" s="80">
        <f>'Master Data'!H36</f>
        <v>0</v>
      </c>
      <c r="G33" s="80">
        <f>'Master Data'!I36</f>
        <v>0</v>
      </c>
      <c r="H33" s="80">
        <f>'Master Data'!J36</f>
        <v>0</v>
      </c>
      <c r="I33" s="80">
        <f>'Master Data'!K36</f>
        <v>0</v>
      </c>
      <c r="J33" s="80">
        <f>'Master Data'!L36</f>
        <v>1</v>
      </c>
      <c r="K33" s="80">
        <f>'Master Data'!M36</f>
        <v>0</v>
      </c>
      <c r="L33" s="80">
        <f>'Master Data'!N36</f>
        <v>1</v>
      </c>
      <c r="M33" s="80">
        <f>'Master Data'!O36</f>
        <v>0</v>
      </c>
      <c r="N33" s="80">
        <f>'Master Data'!R36</f>
        <v>0</v>
      </c>
      <c r="O33" s="80">
        <f>'Master Data'!S36</f>
        <v>1</v>
      </c>
      <c r="P33" s="80">
        <f>'Master Data'!T36</f>
        <v>0</v>
      </c>
      <c r="Q33" s="80">
        <f>'Master Data'!V36</f>
        <v>0</v>
      </c>
      <c r="R33" s="80">
        <f>'Master Data'!W36</f>
        <v>1</v>
      </c>
      <c r="S33" s="80">
        <f>'Master Data'!X36</f>
        <v>0</v>
      </c>
      <c r="T33" s="80">
        <f>'Master Data'!Z36</f>
        <v>0</v>
      </c>
      <c r="U33" s="80">
        <f>'Master Data'!AA36</f>
        <v>1</v>
      </c>
      <c r="V33" s="80">
        <f>'Master Data'!AB36</f>
        <v>1</v>
      </c>
      <c r="W33" s="80">
        <f>'Master Data'!AC36</f>
        <v>0</v>
      </c>
      <c r="X33" s="80">
        <f>'Master Data'!AD36</f>
        <v>0</v>
      </c>
      <c r="Y33" s="80">
        <f>'Master Data'!AE36</f>
        <v>0</v>
      </c>
      <c r="Z33" s="80">
        <f>'Master Data'!AF36</f>
        <v>0</v>
      </c>
      <c r="AA33" s="80">
        <f>'Master Data'!AG36</f>
        <v>1</v>
      </c>
      <c r="AB33" s="80">
        <f>'Master Data'!AH36</f>
        <v>1</v>
      </c>
      <c r="AC33" s="80">
        <f>'Master Data'!AI36</f>
        <v>0</v>
      </c>
      <c r="AD33" s="80">
        <f>'Master Data'!AJ36</f>
        <v>0</v>
      </c>
      <c r="AE33" s="80">
        <f>'Master Data'!AK36</f>
        <v>0</v>
      </c>
      <c r="AF33" s="93">
        <f t="shared" si="0"/>
        <v>9</v>
      </c>
      <c r="AG33" s="98">
        <f t="shared" si="1"/>
        <v>81</v>
      </c>
      <c r="AH33" s="83"/>
      <c r="AI33" s="83"/>
      <c r="AJ33" s="83"/>
      <c r="AM33" s="85"/>
      <c r="AN33" s="85"/>
      <c r="AO33" s="85"/>
      <c r="AR33" s="85"/>
      <c r="AS33" s="85"/>
      <c r="AT33" s="85"/>
    </row>
    <row r="34" spans="1:46">
      <c r="A34" s="109">
        <v>31</v>
      </c>
      <c r="B34" s="80">
        <f>'Master Data'!C37</f>
        <v>1</v>
      </c>
      <c r="C34" s="80">
        <f>'Master Data'!D37</f>
        <v>1</v>
      </c>
      <c r="D34" s="80">
        <f>'Master Data'!E37</f>
        <v>1</v>
      </c>
      <c r="E34" s="80">
        <f>'Master Data'!F37</f>
        <v>0</v>
      </c>
      <c r="F34" s="80">
        <f>'Master Data'!H37</f>
        <v>0</v>
      </c>
      <c r="G34" s="80">
        <f>'Master Data'!I37</f>
        <v>1</v>
      </c>
      <c r="H34" s="80">
        <f>'Master Data'!J37</f>
        <v>1</v>
      </c>
      <c r="I34" s="80">
        <f>'Master Data'!K37</f>
        <v>0</v>
      </c>
      <c r="J34" s="80">
        <f>'Master Data'!L37</f>
        <v>1</v>
      </c>
      <c r="K34" s="80">
        <f>'Master Data'!M37</f>
        <v>1</v>
      </c>
      <c r="L34" s="80">
        <f>'Master Data'!N37</f>
        <v>1</v>
      </c>
      <c r="M34" s="80">
        <f>'Master Data'!O37</f>
        <v>0</v>
      </c>
      <c r="N34" s="80">
        <f>'Master Data'!R37</f>
        <v>0</v>
      </c>
      <c r="O34" s="80">
        <f>'Master Data'!S37</f>
        <v>1</v>
      </c>
      <c r="P34" s="80">
        <f>'Master Data'!T37</f>
        <v>0</v>
      </c>
      <c r="Q34" s="80">
        <f>'Master Data'!V37</f>
        <v>1</v>
      </c>
      <c r="R34" s="80">
        <f>'Master Data'!W37</f>
        <v>1</v>
      </c>
      <c r="S34" s="80">
        <f>'Master Data'!X37</f>
        <v>1</v>
      </c>
      <c r="T34" s="80">
        <f>'Master Data'!Z37</f>
        <v>0</v>
      </c>
      <c r="U34" s="80">
        <f>'Master Data'!AA37</f>
        <v>1</v>
      </c>
      <c r="V34" s="80">
        <f>'Master Data'!AB37</f>
        <v>0</v>
      </c>
      <c r="W34" s="80">
        <f>'Master Data'!AC37</f>
        <v>1</v>
      </c>
      <c r="X34" s="80">
        <f>'Master Data'!AD37</f>
        <v>1</v>
      </c>
      <c r="Y34" s="80">
        <f>'Master Data'!AE37</f>
        <v>0</v>
      </c>
      <c r="Z34" s="80">
        <f>'Master Data'!AF37</f>
        <v>1</v>
      </c>
      <c r="AA34" s="80">
        <f>'Master Data'!AG37</f>
        <v>1</v>
      </c>
      <c r="AB34" s="80">
        <f>'Master Data'!AH37</f>
        <v>1</v>
      </c>
      <c r="AC34" s="80">
        <f>'Master Data'!AI37</f>
        <v>0</v>
      </c>
      <c r="AD34" s="80">
        <f>'Master Data'!AJ37</f>
        <v>1</v>
      </c>
      <c r="AE34" s="80">
        <f>'Master Data'!AK37</f>
        <v>1</v>
      </c>
      <c r="AF34" s="93">
        <f t="shared" si="0"/>
        <v>20</v>
      </c>
      <c r="AG34" s="98">
        <f t="shared" si="1"/>
        <v>400</v>
      </c>
      <c r="AH34" s="83"/>
      <c r="AI34" s="83"/>
      <c r="AJ34" s="83"/>
      <c r="AM34" s="85"/>
      <c r="AN34" s="85"/>
      <c r="AO34" s="85"/>
      <c r="AR34" s="85"/>
      <c r="AS34" s="85"/>
      <c r="AT34" s="85"/>
    </row>
    <row r="35" spans="1:46">
      <c r="A35" s="110">
        <v>32</v>
      </c>
      <c r="B35" s="80">
        <f>'Master Data'!C38</f>
        <v>1</v>
      </c>
      <c r="C35" s="80">
        <f>'Master Data'!D38</f>
        <v>1</v>
      </c>
      <c r="D35" s="80">
        <f>'Master Data'!E38</f>
        <v>1</v>
      </c>
      <c r="E35" s="80">
        <f>'Master Data'!F38</f>
        <v>1</v>
      </c>
      <c r="F35" s="80">
        <f>'Master Data'!H38</f>
        <v>1</v>
      </c>
      <c r="G35" s="80">
        <f>'Master Data'!I38</f>
        <v>1</v>
      </c>
      <c r="H35" s="80">
        <f>'Master Data'!J38</f>
        <v>1</v>
      </c>
      <c r="I35" s="80">
        <f>'Master Data'!K38</f>
        <v>1</v>
      </c>
      <c r="J35" s="80">
        <f>'Master Data'!L38</f>
        <v>1</v>
      </c>
      <c r="K35" s="80">
        <f>'Master Data'!M38</f>
        <v>1</v>
      </c>
      <c r="L35" s="80">
        <f>'Master Data'!N38</f>
        <v>1</v>
      </c>
      <c r="M35" s="80">
        <f>'Master Data'!O38</f>
        <v>1</v>
      </c>
      <c r="N35" s="80">
        <f>'Master Data'!R38</f>
        <v>1</v>
      </c>
      <c r="O35" s="80">
        <f>'Master Data'!S38</f>
        <v>1</v>
      </c>
      <c r="P35" s="80">
        <f>'Master Data'!T38</f>
        <v>1</v>
      </c>
      <c r="Q35" s="80">
        <f>'Master Data'!V38</f>
        <v>0</v>
      </c>
      <c r="R35" s="80">
        <f>'Master Data'!W38</f>
        <v>0</v>
      </c>
      <c r="S35" s="80">
        <f>'Master Data'!X38</f>
        <v>1</v>
      </c>
      <c r="T35" s="80">
        <f>'Master Data'!Z38</f>
        <v>1</v>
      </c>
      <c r="U35" s="80">
        <f>'Master Data'!AA38</f>
        <v>1</v>
      </c>
      <c r="V35" s="80">
        <f>'Master Data'!AB38</f>
        <v>0</v>
      </c>
      <c r="W35" s="80">
        <f>'Master Data'!AC38</f>
        <v>1</v>
      </c>
      <c r="X35" s="80">
        <f>'Master Data'!AD38</f>
        <v>1</v>
      </c>
      <c r="Y35" s="80">
        <f>'Master Data'!AE38</f>
        <v>1</v>
      </c>
      <c r="Z35" s="80">
        <f>'Master Data'!AF38</f>
        <v>1</v>
      </c>
      <c r="AA35" s="80">
        <f>'Master Data'!AG38</f>
        <v>1</v>
      </c>
      <c r="AB35" s="80">
        <f>'Master Data'!AH38</f>
        <v>1</v>
      </c>
      <c r="AC35" s="80">
        <f>'Master Data'!AI38</f>
        <v>1</v>
      </c>
      <c r="AD35" s="80">
        <f>'Master Data'!AJ38</f>
        <v>1</v>
      </c>
      <c r="AE35" s="80">
        <f>'Master Data'!AK38</f>
        <v>1</v>
      </c>
      <c r="AF35" s="93">
        <f t="shared" si="0"/>
        <v>27</v>
      </c>
      <c r="AG35" s="98">
        <f t="shared" si="1"/>
        <v>729</v>
      </c>
      <c r="AH35" s="83"/>
      <c r="AI35" s="83"/>
      <c r="AJ35" s="83"/>
      <c r="AM35" s="85"/>
      <c r="AN35" s="85"/>
      <c r="AO35" s="85"/>
      <c r="AR35" s="85"/>
      <c r="AS35" s="85"/>
      <c r="AT35" s="85"/>
    </row>
    <row r="36" spans="1:46">
      <c r="A36" s="109">
        <v>33</v>
      </c>
      <c r="B36" s="80">
        <f>'Master Data'!C39</f>
        <v>1</v>
      </c>
      <c r="C36" s="80">
        <f>'Master Data'!D39</f>
        <v>0</v>
      </c>
      <c r="D36" s="80">
        <f>'Master Data'!E39</f>
        <v>1</v>
      </c>
      <c r="E36" s="80">
        <f>'Master Data'!F39</f>
        <v>0</v>
      </c>
      <c r="F36" s="80">
        <f>'Master Data'!H39</f>
        <v>1</v>
      </c>
      <c r="G36" s="80">
        <f>'Master Data'!I39</f>
        <v>1</v>
      </c>
      <c r="H36" s="80">
        <f>'Master Data'!J39</f>
        <v>1</v>
      </c>
      <c r="I36" s="80">
        <f>'Master Data'!K39</f>
        <v>1</v>
      </c>
      <c r="J36" s="80">
        <f>'Master Data'!L39</f>
        <v>1</v>
      </c>
      <c r="K36" s="80">
        <f>'Master Data'!M39</f>
        <v>1</v>
      </c>
      <c r="L36" s="80">
        <f>'Master Data'!N39</f>
        <v>0</v>
      </c>
      <c r="M36" s="80">
        <f>'Master Data'!O39</f>
        <v>1</v>
      </c>
      <c r="N36" s="80">
        <f>'Master Data'!R39</f>
        <v>1</v>
      </c>
      <c r="O36" s="80">
        <f>'Master Data'!S39</f>
        <v>1</v>
      </c>
      <c r="P36" s="80">
        <f>'Master Data'!T39</f>
        <v>1</v>
      </c>
      <c r="Q36" s="80">
        <f>'Master Data'!V39</f>
        <v>0</v>
      </c>
      <c r="R36" s="80">
        <f>'Master Data'!W39</f>
        <v>1</v>
      </c>
      <c r="S36" s="80">
        <f>'Master Data'!X39</f>
        <v>1</v>
      </c>
      <c r="T36" s="80">
        <f>'Master Data'!Z39</f>
        <v>1</v>
      </c>
      <c r="U36" s="80">
        <f>'Master Data'!AA39</f>
        <v>1</v>
      </c>
      <c r="V36" s="80">
        <f>'Master Data'!AB39</f>
        <v>1</v>
      </c>
      <c r="W36" s="80">
        <f>'Master Data'!AC39</f>
        <v>1</v>
      </c>
      <c r="X36" s="80">
        <f>'Master Data'!AD39</f>
        <v>1</v>
      </c>
      <c r="Y36" s="80">
        <f>'Master Data'!AE39</f>
        <v>1</v>
      </c>
      <c r="Z36" s="80">
        <f>'Master Data'!AF39</f>
        <v>1</v>
      </c>
      <c r="AA36" s="80">
        <f>'Master Data'!AG39</f>
        <v>1</v>
      </c>
      <c r="AB36" s="80">
        <f>'Master Data'!AH39</f>
        <v>1</v>
      </c>
      <c r="AC36" s="80">
        <f>'Master Data'!AI39</f>
        <v>0</v>
      </c>
      <c r="AD36" s="80">
        <f>'Master Data'!AJ39</f>
        <v>1</v>
      </c>
      <c r="AE36" s="80">
        <f>'Master Data'!AK39</f>
        <v>1</v>
      </c>
      <c r="AF36" s="93">
        <f t="shared" si="0"/>
        <v>25</v>
      </c>
      <c r="AG36" s="98">
        <f t="shared" si="1"/>
        <v>625</v>
      </c>
      <c r="AH36" s="83"/>
      <c r="AI36" s="83"/>
      <c r="AJ36" s="83"/>
      <c r="AM36" s="85"/>
      <c r="AN36" s="85"/>
      <c r="AO36" s="85"/>
      <c r="AR36" s="85"/>
      <c r="AS36" s="85"/>
      <c r="AT36" s="85"/>
    </row>
    <row r="37" spans="1:46">
      <c r="A37" s="110">
        <v>34</v>
      </c>
      <c r="B37" s="80">
        <f>'Master Data'!C40</f>
        <v>1</v>
      </c>
      <c r="C37" s="80">
        <f>'Master Data'!D40</f>
        <v>1</v>
      </c>
      <c r="D37" s="80">
        <f>'Master Data'!E40</f>
        <v>1</v>
      </c>
      <c r="E37" s="80">
        <f>'Master Data'!F40</f>
        <v>1</v>
      </c>
      <c r="F37" s="80">
        <f>'Master Data'!H40</f>
        <v>1</v>
      </c>
      <c r="G37" s="80">
        <f>'Master Data'!I40</f>
        <v>1</v>
      </c>
      <c r="H37" s="80">
        <f>'Master Data'!J40</f>
        <v>1</v>
      </c>
      <c r="I37" s="80">
        <f>'Master Data'!K40</f>
        <v>1</v>
      </c>
      <c r="J37" s="80">
        <f>'Master Data'!L40</f>
        <v>1</v>
      </c>
      <c r="K37" s="80">
        <f>'Master Data'!M40</f>
        <v>1</v>
      </c>
      <c r="L37" s="80">
        <f>'Master Data'!N40</f>
        <v>0</v>
      </c>
      <c r="M37" s="80">
        <f>'Master Data'!O40</f>
        <v>1</v>
      </c>
      <c r="N37" s="80">
        <f>'Master Data'!R40</f>
        <v>1</v>
      </c>
      <c r="O37" s="80">
        <f>'Master Data'!S40</f>
        <v>1</v>
      </c>
      <c r="P37" s="80">
        <f>'Master Data'!T40</f>
        <v>1</v>
      </c>
      <c r="Q37" s="80">
        <f>'Master Data'!V40</f>
        <v>1</v>
      </c>
      <c r="R37" s="80">
        <f>'Master Data'!W40</f>
        <v>1</v>
      </c>
      <c r="S37" s="80">
        <f>'Master Data'!X40</f>
        <v>1</v>
      </c>
      <c r="T37" s="80">
        <f>'Master Data'!Z40</f>
        <v>1</v>
      </c>
      <c r="U37" s="80">
        <f>'Master Data'!AA40</f>
        <v>1</v>
      </c>
      <c r="V37" s="80">
        <f>'Master Data'!AB40</f>
        <v>1</v>
      </c>
      <c r="W37" s="80">
        <f>'Master Data'!AC40</f>
        <v>0</v>
      </c>
      <c r="X37" s="80">
        <f>'Master Data'!AD40</f>
        <v>0</v>
      </c>
      <c r="Y37" s="80">
        <f>'Master Data'!AE40</f>
        <v>1</v>
      </c>
      <c r="Z37" s="80">
        <f>'Master Data'!AF40</f>
        <v>1</v>
      </c>
      <c r="AA37" s="80">
        <f>'Master Data'!AG40</f>
        <v>0</v>
      </c>
      <c r="AB37" s="80">
        <f>'Master Data'!AH40</f>
        <v>1</v>
      </c>
      <c r="AC37" s="80">
        <f>'Master Data'!AI40</f>
        <v>1</v>
      </c>
      <c r="AD37" s="80">
        <f>'Master Data'!AJ40</f>
        <v>0</v>
      </c>
      <c r="AE37" s="80">
        <f>'Master Data'!AK40</f>
        <v>0</v>
      </c>
      <c r="AF37" s="93">
        <f t="shared" si="0"/>
        <v>24</v>
      </c>
      <c r="AG37" s="98">
        <f t="shared" si="1"/>
        <v>576</v>
      </c>
      <c r="AH37" s="83"/>
      <c r="AI37" s="83"/>
      <c r="AJ37" s="83"/>
      <c r="AM37" s="85"/>
      <c r="AN37" s="85"/>
      <c r="AO37" s="85"/>
      <c r="AR37" s="85"/>
      <c r="AS37" s="85"/>
      <c r="AT37" s="85"/>
    </row>
    <row r="38" spans="1:46">
      <c r="A38" s="109">
        <v>35</v>
      </c>
      <c r="B38" s="80">
        <f>'Master Data'!C41</f>
        <v>1</v>
      </c>
      <c r="C38" s="80">
        <f>'Master Data'!D41</f>
        <v>1</v>
      </c>
      <c r="D38" s="80">
        <f>'Master Data'!E41</f>
        <v>1</v>
      </c>
      <c r="E38" s="80">
        <f>'Master Data'!F41</f>
        <v>1</v>
      </c>
      <c r="F38" s="80">
        <f>'Master Data'!H41</f>
        <v>1</v>
      </c>
      <c r="G38" s="80">
        <f>'Master Data'!I41</f>
        <v>1</v>
      </c>
      <c r="H38" s="80">
        <f>'Master Data'!J41</f>
        <v>1</v>
      </c>
      <c r="I38" s="80">
        <f>'Master Data'!K41</f>
        <v>0</v>
      </c>
      <c r="J38" s="80">
        <f>'Master Data'!L41</f>
        <v>1</v>
      </c>
      <c r="K38" s="80">
        <f>'Master Data'!M41</f>
        <v>1</v>
      </c>
      <c r="L38" s="80">
        <f>'Master Data'!N41</f>
        <v>1</v>
      </c>
      <c r="M38" s="80">
        <f>'Master Data'!O41</f>
        <v>1</v>
      </c>
      <c r="N38" s="80">
        <f>'Master Data'!R41</f>
        <v>1</v>
      </c>
      <c r="O38" s="80">
        <f>'Master Data'!S41</f>
        <v>1</v>
      </c>
      <c r="P38" s="80">
        <f>'Master Data'!T41</f>
        <v>1</v>
      </c>
      <c r="Q38" s="80">
        <f>'Master Data'!V41</f>
        <v>1</v>
      </c>
      <c r="R38" s="80">
        <f>'Master Data'!W41</f>
        <v>0</v>
      </c>
      <c r="S38" s="80">
        <f>'Master Data'!X41</f>
        <v>0</v>
      </c>
      <c r="T38" s="80">
        <f>'Master Data'!Z41</f>
        <v>1</v>
      </c>
      <c r="U38" s="80">
        <f>'Master Data'!AA41</f>
        <v>1</v>
      </c>
      <c r="V38" s="80">
        <f>'Master Data'!AB41</f>
        <v>1</v>
      </c>
      <c r="W38" s="80">
        <f>'Master Data'!AC41</f>
        <v>1</v>
      </c>
      <c r="X38" s="80">
        <f>'Master Data'!AD41</f>
        <v>0</v>
      </c>
      <c r="Y38" s="80">
        <f>'Master Data'!AE41</f>
        <v>1</v>
      </c>
      <c r="Z38" s="80">
        <f>'Master Data'!AF41</f>
        <v>1</v>
      </c>
      <c r="AA38" s="80">
        <f>'Master Data'!AG41</f>
        <v>0</v>
      </c>
      <c r="AB38" s="80">
        <f>'Master Data'!AH41</f>
        <v>1</v>
      </c>
      <c r="AC38" s="80">
        <f>'Master Data'!AI41</f>
        <v>1</v>
      </c>
      <c r="AD38" s="80">
        <f>'Master Data'!AJ41</f>
        <v>0</v>
      </c>
      <c r="AE38" s="80">
        <f>'Master Data'!AK41</f>
        <v>1</v>
      </c>
      <c r="AF38" s="93">
        <f t="shared" si="0"/>
        <v>24</v>
      </c>
      <c r="AG38" s="98">
        <f t="shared" si="1"/>
        <v>576</v>
      </c>
      <c r="AH38" s="83"/>
      <c r="AI38" s="83"/>
      <c r="AJ38" s="83"/>
      <c r="AM38" s="85"/>
      <c r="AN38" s="85"/>
      <c r="AO38" s="85"/>
      <c r="AR38" s="85"/>
      <c r="AS38" s="85"/>
      <c r="AT38" s="85"/>
    </row>
    <row r="39" spans="1:46">
      <c r="A39" s="110">
        <v>36</v>
      </c>
      <c r="B39" s="80">
        <f>'Master Data'!C42</f>
        <v>1</v>
      </c>
      <c r="C39" s="80">
        <f>'Master Data'!D42</f>
        <v>1</v>
      </c>
      <c r="D39" s="80">
        <f>'Master Data'!E42</f>
        <v>1</v>
      </c>
      <c r="E39" s="80">
        <f>'Master Data'!F42</f>
        <v>1</v>
      </c>
      <c r="F39" s="80">
        <f>'Master Data'!H42</f>
        <v>1</v>
      </c>
      <c r="G39" s="80">
        <f>'Master Data'!I42</f>
        <v>0</v>
      </c>
      <c r="H39" s="80">
        <f>'Master Data'!J42</f>
        <v>1</v>
      </c>
      <c r="I39" s="80">
        <f>'Master Data'!K42</f>
        <v>1</v>
      </c>
      <c r="J39" s="80">
        <f>'Master Data'!L42</f>
        <v>1</v>
      </c>
      <c r="K39" s="80">
        <f>'Master Data'!M42</f>
        <v>0</v>
      </c>
      <c r="L39" s="80">
        <f>'Master Data'!N42</f>
        <v>0</v>
      </c>
      <c r="M39" s="80">
        <f>'Master Data'!O42</f>
        <v>1</v>
      </c>
      <c r="N39" s="80">
        <f>'Master Data'!R42</f>
        <v>1</v>
      </c>
      <c r="O39" s="80">
        <f>'Master Data'!S42</f>
        <v>1</v>
      </c>
      <c r="P39" s="80">
        <f>'Master Data'!T42</f>
        <v>0</v>
      </c>
      <c r="Q39" s="80">
        <f>'Master Data'!V42</f>
        <v>0</v>
      </c>
      <c r="R39" s="80">
        <f>'Master Data'!W42</f>
        <v>1</v>
      </c>
      <c r="S39" s="80">
        <f>'Master Data'!X42</f>
        <v>0</v>
      </c>
      <c r="T39" s="80">
        <f>'Master Data'!Z42</f>
        <v>1</v>
      </c>
      <c r="U39" s="80">
        <f>'Master Data'!AA42</f>
        <v>0</v>
      </c>
      <c r="V39" s="80">
        <f>'Master Data'!AB42</f>
        <v>1</v>
      </c>
      <c r="W39" s="80">
        <f>'Master Data'!AC42</f>
        <v>1</v>
      </c>
      <c r="X39" s="80">
        <f>'Master Data'!AD42</f>
        <v>0</v>
      </c>
      <c r="Y39" s="80">
        <f>'Master Data'!AE42</f>
        <v>0</v>
      </c>
      <c r="Z39" s="80">
        <f>'Master Data'!AF42</f>
        <v>0</v>
      </c>
      <c r="AA39" s="80">
        <f>'Master Data'!AG42</f>
        <v>1</v>
      </c>
      <c r="AB39" s="80">
        <f>'Master Data'!AH42</f>
        <v>1</v>
      </c>
      <c r="AC39" s="80">
        <f>'Master Data'!AI42</f>
        <v>0</v>
      </c>
      <c r="AD39" s="80">
        <f>'Master Data'!AJ42</f>
        <v>1</v>
      </c>
      <c r="AE39" s="80">
        <f>'Master Data'!AK42</f>
        <v>0</v>
      </c>
      <c r="AF39" s="93">
        <f t="shared" si="0"/>
        <v>18</v>
      </c>
      <c r="AG39" s="98">
        <f t="shared" si="1"/>
        <v>324</v>
      </c>
      <c r="AH39" s="83"/>
      <c r="AI39" s="83"/>
      <c r="AJ39" s="83"/>
      <c r="AM39" s="85"/>
      <c r="AN39" s="85"/>
      <c r="AO39" s="85"/>
      <c r="AR39" s="85"/>
      <c r="AS39" s="85"/>
      <c r="AT39" s="85"/>
    </row>
    <row r="40" spans="1:46">
      <c r="A40" s="109">
        <v>37</v>
      </c>
      <c r="B40" s="80">
        <f>'Master Data'!C43</f>
        <v>1</v>
      </c>
      <c r="C40" s="80">
        <f>'Master Data'!D43</f>
        <v>1</v>
      </c>
      <c r="D40" s="80">
        <f>'Master Data'!E43</f>
        <v>1</v>
      </c>
      <c r="E40" s="80">
        <f>'Master Data'!F43</f>
        <v>1</v>
      </c>
      <c r="F40" s="80">
        <f>'Master Data'!H43</f>
        <v>1</v>
      </c>
      <c r="G40" s="80">
        <f>'Master Data'!I43</f>
        <v>0</v>
      </c>
      <c r="H40" s="80">
        <f>'Master Data'!J43</f>
        <v>1</v>
      </c>
      <c r="I40" s="80">
        <f>'Master Data'!K43</f>
        <v>0</v>
      </c>
      <c r="J40" s="80">
        <f>'Master Data'!L43</f>
        <v>1</v>
      </c>
      <c r="K40" s="80">
        <f>'Master Data'!M43</f>
        <v>1</v>
      </c>
      <c r="L40" s="80">
        <f>'Master Data'!N43</f>
        <v>0</v>
      </c>
      <c r="M40" s="80">
        <f>'Master Data'!O43</f>
        <v>0</v>
      </c>
      <c r="N40" s="80">
        <f>'Master Data'!R43</f>
        <v>0</v>
      </c>
      <c r="O40" s="80">
        <f>'Master Data'!S43</f>
        <v>0</v>
      </c>
      <c r="P40" s="80">
        <f>'Master Data'!T43</f>
        <v>1</v>
      </c>
      <c r="Q40" s="80">
        <f>'Master Data'!V43</f>
        <v>0</v>
      </c>
      <c r="R40" s="80">
        <f>'Master Data'!W43</f>
        <v>1</v>
      </c>
      <c r="S40" s="80">
        <f>'Master Data'!X43</f>
        <v>1</v>
      </c>
      <c r="T40" s="80">
        <f>'Master Data'!Z43</f>
        <v>1</v>
      </c>
      <c r="U40" s="80">
        <f>'Master Data'!AA43</f>
        <v>0</v>
      </c>
      <c r="V40" s="80">
        <f>'Master Data'!AB43</f>
        <v>1</v>
      </c>
      <c r="W40" s="80">
        <f>'Master Data'!AC43</f>
        <v>1</v>
      </c>
      <c r="X40" s="80">
        <f>'Master Data'!AD43</f>
        <v>0</v>
      </c>
      <c r="Y40" s="80">
        <f>'Master Data'!AE43</f>
        <v>1</v>
      </c>
      <c r="Z40" s="80">
        <f>'Master Data'!AF43</f>
        <v>1</v>
      </c>
      <c r="AA40" s="80">
        <f>'Master Data'!AG43</f>
        <v>0</v>
      </c>
      <c r="AB40" s="80">
        <f>'Master Data'!AH43</f>
        <v>0</v>
      </c>
      <c r="AC40" s="80">
        <f>'Master Data'!AI43</f>
        <v>0</v>
      </c>
      <c r="AD40" s="80">
        <f>'Master Data'!AJ43</f>
        <v>0</v>
      </c>
      <c r="AE40" s="80">
        <f>'Master Data'!AK43</f>
        <v>1</v>
      </c>
      <c r="AF40" s="93">
        <f t="shared" si="0"/>
        <v>17</v>
      </c>
      <c r="AG40" s="98">
        <f t="shared" si="1"/>
        <v>289</v>
      </c>
      <c r="AH40" s="83"/>
      <c r="AI40" s="83"/>
      <c r="AJ40" s="83"/>
      <c r="AM40" s="85"/>
      <c r="AN40" s="85"/>
      <c r="AO40" s="85"/>
      <c r="AR40" s="85"/>
      <c r="AS40" s="85"/>
      <c r="AT40" s="85"/>
    </row>
    <row r="41" spans="1:46">
      <c r="A41" s="110">
        <v>38</v>
      </c>
      <c r="B41" s="80">
        <f>'Master Data'!C44</f>
        <v>0</v>
      </c>
      <c r="C41" s="80">
        <f>'Master Data'!D44</f>
        <v>0</v>
      </c>
      <c r="D41" s="80">
        <f>'Master Data'!E44</f>
        <v>1</v>
      </c>
      <c r="E41" s="80">
        <f>'Master Data'!F44</f>
        <v>1</v>
      </c>
      <c r="F41" s="80">
        <f>'Master Data'!H44</f>
        <v>0</v>
      </c>
      <c r="G41" s="80">
        <f>'Master Data'!I44</f>
        <v>1</v>
      </c>
      <c r="H41" s="80">
        <f>'Master Data'!J44</f>
        <v>0</v>
      </c>
      <c r="I41" s="80">
        <f>'Master Data'!K44</f>
        <v>0</v>
      </c>
      <c r="J41" s="80">
        <f>'Master Data'!L44</f>
        <v>0</v>
      </c>
      <c r="K41" s="80">
        <f>'Master Data'!M44</f>
        <v>0</v>
      </c>
      <c r="L41" s="80">
        <f>'Master Data'!N44</f>
        <v>1</v>
      </c>
      <c r="M41" s="80">
        <f>'Master Data'!O44</f>
        <v>0</v>
      </c>
      <c r="N41" s="80">
        <f>'Master Data'!R44</f>
        <v>0</v>
      </c>
      <c r="O41" s="80">
        <f>'Master Data'!S44</f>
        <v>0</v>
      </c>
      <c r="P41" s="80">
        <f>'Master Data'!T44</f>
        <v>1</v>
      </c>
      <c r="Q41" s="80">
        <f>'Master Data'!V44</f>
        <v>0</v>
      </c>
      <c r="R41" s="80">
        <f>'Master Data'!W44</f>
        <v>1</v>
      </c>
      <c r="S41" s="80">
        <f>'Master Data'!X44</f>
        <v>1</v>
      </c>
      <c r="T41" s="80">
        <f>'Master Data'!Z44</f>
        <v>1</v>
      </c>
      <c r="U41" s="80">
        <f>'Master Data'!AA44</f>
        <v>1</v>
      </c>
      <c r="V41" s="80">
        <f>'Master Data'!AB44</f>
        <v>1</v>
      </c>
      <c r="W41" s="80">
        <f>'Master Data'!AC44</f>
        <v>1</v>
      </c>
      <c r="X41" s="80">
        <f>'Master Data'!AD44</f>
        <v>0</v>
      </c>
      <c r="Y41" s="80">
        <f>'Master Data'!AE44</f>
        <v>1</v>
      </c>
      <c r="Z41" s="80">
        <f>'Master Data'!AF44</f>
        <v>1</v>
      </c>
      <c r="AA41" s="80">
        <f>'Master Data'!AG44</f>
        <v>0</v>
      </c>
      <c r="AB41" s="80">
        <f>'Master Data'!AH44</f>
        <v>0</v>
      </c>
      <c r="AC41" s="80">
        <f>'Master Data'!AI44</f>
        <v>0</v>
      </c>
      <c r="AD41" s="80">
        <f>'Master Data'!AJ44</f>
        <v>0</v>
      </c>
      <c r="AE41" s="80">
        <f>'Master Data'!AK44</f>
        <v>0</v>
      </c>
      <c r="AF41" s="93">
        <f t="shared" si="0"/>
        <v>13</v>
      </c>
      <c r="AG41" s="98">
        <f t="shared" si="1"/>
        <v>169</v>
      </c>
      <c r="AH41" s="83"/>
      <c r="AI41" s="83"/>
      <c r="AJ41" s="83"/>
      <c r="AM41" s="85"/>
      <c r="AN41" s="85"/>
      <c r="AO41" s="85"/>
      <c r="AR41" s="85"/>
      <c r="AS41" s="85"/>
      <c r="AT41" s="85"/>
    </row>
    <row r="42" spans="1:46">
      <c r="A42" s="109">
        <v>39</v>
      </c>
      <c r="B42" s="80">
        <f>'Master Data'!C45</f>
        <v>1</v>
      </c>
      <c r="C42" s="80">
        <f>'Master Data'!D45</f>
        <v>1</v>
      </c>
      <c r="D42" s="80">
        <f>'Master Data'!E45</f>
        <v>1</v>
      </c>
      <c r="E42" s="80">
        <f>'Master Data'!F45</f>
        <v>0</v>
      </c>
      <c r="F42" s="80">
        <f>'Master Data'!H45</f>
        <v>1</v>
      </c>
      <c r="G42" s="80">
        <f>'Master Data'!I45</f>
        <v>0</v>
      </c>
      <c r="H42" s="80">
        <f>'Master Data'!J45</f>
        <v>1</v>
      </c>
      <c r="I42" s="80">
        <f>'Master Data'!K45</f>
        <v>1</v>
      </c>
      <c r="J42" s="80">
        <f>'Master Data'!L45</f>
        <v>0</v>
      </c>
      <c r="K42" s="80">
        <f>'Master Data'!M45</f>
        <v>1</v>
      </c>
      <c r="L42" s="80">
        <f>'Master Data'!N45</f>
        <v>1</v>
      </c>
      <c r="M42" s="80">
        <f>'Master Data'!O45</f>
        <v>1</v>
      </c>
      <c r="N42" s="80">
        <f>'Master Data'!R45</f>
        <v>1</v>
      </c>
      <c r="O42" s="80">
        <f>'Master Data'!S45</f>
        <v>1</v>
      </c>
      <c r="P42" s="80">
        <f>'Master Data'!T45</f>
        <v>1</v>
      </c>
      <c r="Q42" s="80">
        <f>'Master Data'!V45</f>
        <v>1</v>
      </c>
      <c r="R42" s="80">
        <f>'Master Data'!W45</f>
        <v>0</v>
      </c>
      <c r="S42" s="80">
        <f>'Master Data'!X45</f>
        <v>1</v>
      </c>
      <c r="T42" s="80">
        <f>'Master Data'!Z45</f>
        <v>1</v>
      </c>
      <c r="U42" s="80">
        <f>'Master Data'!AA45</f>
        <v>0</v>
      </c>
      <c r="V42" s="80">
        <f>'Master Data'!AB45</f>
        <v>0</v>
      </c>
      <c r="W42" s="80">
        <f>'Master Data'!AC45</f>
        <v>1</v>
      </c>
      <c r="X42" s="80">
        <f>'Master Data'!AD45</f>
        <v>1</v>
      </c>
      <c r="Y42" s="80">
        <f>'Master Data'!AE45</f>
        <v>0</v>
      </c>
      <c r="Z42" s="80">
        <f>'Master Data'!AF45</f>
        <v>0</v>
      </c>
      <c r="AA42" s="80">
        <f>'Master Data'!AG45</f>
        <v>1</v>
      </c>
      <c r="AB42" s="80">
        <f>'Master Data'!AH45</f>
        <v>1</v>
      </c>
      <c r="AC42" s="80">
        <f>'Master Data'!AI45</f>
        <v>1</v>
      </c>
      <c r="AD42" s="80">
        <f>'Master Data'!AJ45</f>
        <v>1</v>
      </c>
      <c r="AE42" s="80">
        <f>'Master Data'!AK45</f>
        <v>1</v>
      </c>
      <c r="AF42" s="93">
        <f t="shared" si="0"/>
        <v>22</v>
      </c>
      <c r="AG42" s="98">
        <f t="shared" si="1"/>
        <v>484</v>
      </c>
      <c r="AH42" s="83"/>
      <c r="AI42" s="83"/>
      <c r="AJ42" s="83"/>
      <c r="AM42" s="85"/>
      <c r="AN42" s="85"/>
      <c r="AO42" s="85"/>
      <c r="AR42" s="85"/>
      <c r="AS42" s="85"/>
      <c r="AT42" s="85"/>
    </row>
    <row r="43" spans="1:46">
      <c r="A43" s="110">
        <v>40</v>
      </c>
      <c r="B43" s="80">
        <f>'Master Data'!C46</f>
        <v>1</v>
      </c>
      <c r="C43" s="80">
        <f>'Master Data'!D46</f>
        <v>1</v>
      </c>
      <c r="D43" s="80">
        <f>'Master Data'!E46</f>
        <v>0</v>
      </c>
      <c r="E43" s="80">
        <f>'Master Data'!F46</f>
        <v>1</v>
      </c>
      <c r="F43" s="80">
        <f>'Master Data'!H46</f>
        <v>0</v>
      </c>
      <c r="G43" s="80">
        <f>'Master Data'!I46</f>
        <v>1</v>
      </c>
      <c r="H43" s="80">
        <f>'Master Data'!J46</f>
        <v>1</v>
      </c>
      <c r="I43" s="80">
        <f>'Master Data'!K46</f>
        <v>1</v>
      </c>
      <c r="J43" s="80">
        <f>'Master Data'!L46</f>
        <v>1</v>
      </c>
      <c r="K43" s="80">
        <f>'Master Data'!M46</f>
        <v>1</v>
      </c>
      <c r="L43" s="80">
        <f>'Master Data'!N46</f>
        <v>0</v>
      </c>
      <c r="M43" s="80">
        <f>'Master Data'!O46</f>
        <v>0</v>
      </c>
      <c r="N43" s="80">
        <f>'Master Data'!R46</f>
        <v>1</v>
      </c>
      <c r="O43" s="80">
        <f>'Master Data'!S46</f>
        <v>0</v>
      </c>
      <c r="P43" s="80">
        <f>'Master Data'!T46</f>
        <v>1</v>
      </c>
      <c r="Q43" s="80">
        <f>'Master Data'!V46</f>
        <v>0</v>
      </c>
      <c r="R43" s="80">
        <f>'Master Data'!W46</f>
        <v>1</v>
      </c>
      <c r="S43" s="80">
        <f>'Master Data'!X46</f>
        <v>0</v>
      </c>
      <c r="T43" s="80">
        <f>'Master Data'!Z46</f>
        <v>1</v>
      </c>
      <c r="U43" s="80">
        <f>'Master Data'!AA46</f>
        <v>0</v>
      </c>
      <c r="V43" s="80">
        <f>'Master Data'!AB46</f>
        <v>1</v>
      </c>
      <c r="W43" s="80">
        <f>'Master Data'!AC46</f>
        <v>1</v>
      </c>
      <c r="X43" s="80">
        <f>'Master Data'!AD46</f>
        <v>1</v>
      </c>
      <c r="Y43" s="80">
        <f>'Master Data'!AE46</f>
        <v>0</v>
      </c>
      <c r="Z43" s="80">
        <f>'Master Data'!AF46</f>
        <v>1</v>
      </c>
      <c r="AA43" s="80">
        <f>'Master Data'!AG46</f>
        <v>1</v>
      </c>
      <c r="AB43" s="80">
        <f>'Master Data'!AH46</f>
        <v>1</v>
      </c>
      <c r="AC43" s="80">
        <f>'Master Data'!AI46</f>
        <v>1</v>
      </c>
      <c r="AD43" s="80">
        <f>'Master Data'!AJ46</f>
        <v>1</v>
      </c>
      <c r="AE43" s="80">
        <f>'Master Data'!AK46</f>
        <v>0</v>
      </c>
      <c r="AF43" s="93">
        <f t="shared" si="0"/>
        <v>20</v>
      </c>
      <c r="AG43" s="98">
        <f t="shared" si="1"/>
        <v>400</v>
      </c>
      <c r="AH43" s="83"/>
      <c r="AI43" s="83"/>
      <c r="AJ43" s="83"/>
      <c r="AM43" s="85"/>
      <c r="AN43" s="85"/>
      <c r="AO43" s="85"/>
      <c r="AR43" s="85"/>
      <c r="AS43" s="85"/>
      <c r="AT43" s="85"/>
    </row>
    <row r="44" spans="1:46">
      <c r="A44" s="109">
        <v>41</v>
      </c>
      <c r="B44" s="80">
        <f>'Master Data'!C47</f>
        <v>1</v>
      </c>
      <c r="C44" s="80">
        <f>'Master Data'!D47</f>
        <v>0</v>
      </c>
      <c r="D44" s="80">
        <f>'Master Data'!E47</f>
        <v>1</v>
      </c>
      <c r="E44" s="80">
        <f>'Master Data'!F47</f>
        <v>1</v>
      </c>
      <c r="F44" s="80">
        <f>'Master Data'!H47</f>
        <v>1</v>
      </c>
      <c r="G44" s="80">
        <f>'Master Data'!I47</f>
        <v>0</v>
      </c>
      <c r="H44" s="80">
        <f>'Master Data'!J47</f>
        <v>0</v>
      </c>
      <c r="I44" s="80">
        <f>'Master Data'!K47</f>
        <v>1</v>
      </c>
      <c r="J44" s="80">
        <f>'Master Data'!L47</f>
        <v>1</v>
      </c>
      <c r="K44" s="80">
        <f>'Master Data'!M47</f>
        <v>0</v>
      </c>
      <c r="L44" s="80">
        <f>'Master Data'!N47</f>
        <v>1</v>
      </c>
      <c r="M44" s="80">
        <f>'Master Data'!O47</f>
        <v>1</v>
      </c>
      <c r="N44" s="80">
        <f>'Master Data'!R47</f>
        <v>1</v>
      </c>
      <c r="O44" s="80">
        <f>'Master Data'!S47</f>
        <v>1</v>
      </c>
      <c r="P44" s="80">
        <f>'Master Data'!T47</f>
        <v>0</v>
      </c>
      <c r="Q44" s="80">
        <f>'Master Data'!V47</f>
        <v>1</v>
      </c>
      <c r="R44" s="80">
        <f>'Master Data'!W47</f>
        <v>1</v>
      </c>
      <c r="S44" s="80">
        <f>'Master Data'!X47</f>
        <v>1</v>
      </c>
      <c r="T44" s="80">
        <f>'Master Data'!Z47</f>
        <v>1</v>
      </c>
      <c r="U44" s="80">
        <f>'Master Data'!AA47</f>
        <v>1</v>
      </c>
      <c r="V44" s="80">
        <f>'Master Data'!AB47</f>
        <v>1</v>
      </c>
      <c r="W44" s="80">
        <f>'Master Data'!AC47</f>
        <v>1</v>
      </c>
      <c r="X44" s="80">
        <f>'Master Data'!AD47</f>
        <v>1</v>
      </c>
      <c r="Y44" s="80">
        <f>'Master Data'!AE47</f>
        <v>1</v>
      </c>
      <c r="Z44" s="80">
        <f>'Master Data'!AF47</f>
        <v>0</v>
      </c>
      <c r="AA44" s="80">
        <f>'Master Data'!AG47</f>
        <v>1</v>
      </c>
      <c r="AB44" s="80">
        <f>'Master Data'!AH47</f>
        <v>0</v>
      </c>
      <c r="AC44" s="80">
        <f>'Master Data'!AI47</f>
        <v>0</v>
      </c>
      <c r="AD44" s="80">
        <f>'Master Data'!AJ47</f>
        <v>1</v>
      </c>
      <c r="AE44" s="80">
        <f>'Master Data'!AK47</f>
        <v>1</v>
      </c>
      <c r="AF44" s="93">
        <f t="shared" si="0"/>
        <v>22</v>
      </c>
      <c r="AG44" s="98">
        <f t="shared" si="1"/>
        <v>484</v>
      </c>
      <c r="AH44" s="83"/>
      <c r="AI44" s="83"/>
      <c r="AJ44" s="83"/>
      <c r="AM44" s="85"/>
      <c r="AN44" s="85"/>
      <c r="AO44" s="85"/>
      <c r="AR44" s="85"/>
      <c r="AS44" s="85"/>
      <c r="AT44" s="85"/>
    </row>
    <row r="45" spans="1:46">
      <c r="A45" s="110">
        <v>42</v>
      </c>
      <c r="B45" s="80">
        <f>'Master Data'!C48</f>
        <v>0</v>
      </c>
      <c r="C45" s="80">
        <f>'Master Data'!D48</f>
        <v>0</v>
      </c>
      <c r="D45" s="80">
        <f>'Master Data'!E48</f>
        <v>0</v>
      </c>
      <c r="E45" s="80">
        <f>'Master Data'!F48</f>
        <v>0</v>
      </c>
      <c r="F45" s="80">
        <f>'Master Data'!H48</f>
        <v>0</v>
      </c>
      <c r="G45" s="80">
        <f>'Master Data'!I48</f>
        <v>0</v>
      </c>
      <c r="H45" s="80">
        <f>'Master Data'!J48</f>
        <v>0</v>
      </c>
      <c r="I45" s="80">
        <f>'Master Data'!K48</f>
        <v>0</v>
      </c>
      <c r="J45" s="80">
        <f>'Master Data'!L48</f>
        <v>0</v>
      </c>
      <c r="K45" s="80">
        <f>'Master Data'!M48</f>
        <v>0</v>
      </c>
      <c r="L45" s="80">
        <f>'Master Data'!N48</f>
        <v>0</v>
      </c>
      <c r="M45" s="80">
        <f>'Master Data'!O48</f>
        <v>1</v>
      </c>
      <c r="N45" s="80">
        <f>'Master Data'!R48</f>
        <v>1</v>
      </c>
      <c r="O45" s="80">
        <f>'Master Data'!S48</f>
        <v>1</v>
      </c>
      <c r="P45" s="80">
        <f>'Master Data'!T48</f>
        <v>1</v>
      </c>
      <c r="Q45" s="80">
        <f>'Master Data'!V48</f>
        <v>1</v>
      </c>
      <c r="R45" s="80">
        <f>'Master Data'!W48</f>
        <v>0</v>
      </c>
      <c r="S45" s="80">
        <f>'Master Data'!X48</f>
        <v>0</v>
      </c>
      <c r="T45" s="80">
        <f>'Master Data'!Z48</f>
        <v>1</v>
      </c>
      <c r="U45" s="80">
        <f>'Master Data'!AA48</f>
        <v>0</v>
      </c>
      <c r="V45" s="80">
        <f>'Master Data'!AB48</f>
        <v>0</v>
      </c>
      <c r="W45" s="80">
        <f>'Master Data'!AC48</f>
        <v>1</v>
      </c>
      <c r="X45" s="80">
        <f>'Master Data'!AD48</f>
        <v>0</v>
      </c>
      <c r="Y45" s="80">
        <f>'Master Data'!AE48</f>
        <v>0</v>
      </c>
      <c r="Z45" s="80">
        <f>'Master Data'!AF48</f>
        <v>0</v>
      </c>
      <c r="AA45" s="80">
        <f>'Master Data'!AG48</f>
        <v>0</v>
      </c>
      <c r="AB45" s="80">
        <f>'Master Data'!AH48</f>
        <v>1</v>
      </c>
      <c r="AC45" s="80">
        <f>'Master Data'!AI48</f>
        <v>1</v>
      </c>
      <c r="AD45" s="80">
        <f>'Master Data'!AJ48</f>
        <v>0</v>
      </c>
      <c r="AE45" s="80">
        <f>'Master Data'!AK48</f>
        <v>0</v>
      </c>
      <c r="AF45" s="93">
        <f t="shared" si="0"/>
        <v>9</v>
      </c>
      <c r="AG45" s="98">
        <f t="shared" si="1"/>
        <v>81</v>
      </c>
      <c r="AH45" s="83"/>
      <c r="AI45" s="83"/>
      <c r="AJ45" s="83"/>
      <c r="AM45" s="85"/>
      <c r="AN45" s="85"/>
      <c r="AO45" s="85"/>
      <c r="AR45" s="85"/>
      <c r="AS45" s="85"/>
      <c r="AT45" s="85"/>
    </row>
    <row r="46" spans="1:46">
      <c r="A46" s="109">
        <v>43</v>
      </c>
      <c r="B46" s="80">
        <f>'Master Data'!C49</f>
        <v>0</v>
      </c>
      <c r="C46" s="80">
        <f>'Master Data'!D49</f>
        <v>1</v>
      </c>
      <c r="D46" s="80">
        <f>'Master Data'!E49</f>
        <v>1</v>
      </c>
      <c r="E46" s="80">
        <f>'Master Data'!F49</f>
        <v>1</v>
      </c>
      <c r="F46" s="80">
        <f>'Master Data'!H49</f>
        <v>1</v>
      </c>
      <c r="G46" s="80">
        <f>'Master Data'!I49</f>
        <v>1</v>
      </c>
      <c r="H46" s="80">
        <f>'Master Data'!J49</f>
        <v>1</v>
      </c>
      <c r="I46" s="80">
        <f>'Master Data'!K49</f>
        <v>1</v>
      </c>
      <c r="J46" s="80">
        <f>'Master Data'!L49</f>
        <v>1</v>
      </c>
      <c r="K46" s="80">
        <f>'Master Data'!M49</f>
        <v>1</v>
      </c>
      <c r="L46" s="80">
        <f>'Master Data'!N49</f>
        <v>1</v>
      </c>
      <c r="M46" s="80">
        <f>'Master Data'!O49</f>
        <v>1</v>
      </c>
      <c r="N46" s="80">
        <f>'Master Data'!R49</f>
        <v>1</v>
      </c>
      <c r="O46" s="80">
        <f>'Master Data'!S49</f>
        <v>1</v>
      </c>
      <c r="P46" s="80">
        <f>'Master Data'!T49</f>
        <v>1</v>
      </c>
      <c r="Q46" s="80">
        <f>'Master Data'!V49</f>
        <v>0</v>
      </c>
      <c r="R46" s="80">
        <f>'Master Data'!W49</f>
        <v>0</v>
      </c>
      <c r="S46" s="80">
        <f>'Master Data'!X49</f>
        <v>1</v>
      </c>
      <c r="T46" s="80">
        <f>'Master Data'!Z49</f>
        <v>1</v>
      </c>
      <c r="U46" s="80">
        <f>'Master Data'!AA49</f>
        <v>1</v>
      </c>
      <c r="V46" s="80">
        <f>'Master Data'!AB49</f>
        <v>1</v>
      </c>
      <c r="W46" s="80">
        <f>'Master Data'!AC49</f>
        <v>1</v>
      </c>
      <c r="X46" s="80">
        <f>'Master Data'!AD49</f>
        <v>1</v>
      </c>
      <c r="Y46" s="80">
        <f>'Master Data'!AE49</f>
        <v>1</v>
      </c>
      <c r="Z46" s="80">
        <f>'Master Data'!AF49</f>
        <v>1</v>
      </c>
      <c r="AA46" s="80">
        <f>'Master Data'!AG49</f>
        <v>0</v>
      </c>
      <c r="AB46" s="80">
        <f>'Master Data'!AH49</f>
        <v>1</v>
      </c>
      <c r="AC46" s="80">
        <f>'Master Data'!AI49</f>
        <v>1</v>
      </c>
      <c r="AD46" s="80">
        <f>'Master Data'!AJ49</f>
        <v>0</v>
      </c>
      <c r="AE46" s="80">
        <f>'Master Data'!AK49</f>
        <v>1</v>
      </c>
      <c r="AF46" s="93">
        <f t="shared" si="0"/>
        <v>25</v>
      </c>
      <c r="AG46" s="98">
        <f t="shared" si="1"/>
        <v>625</v>
      </c>
      <c r="AH46" s="83"/>
      <c r="AI46" s="83"/>
      <c r="AJ46" s="83"/>
      <c r="AM46" s="85"/>
      <c r="AN46" s="85"/>
      <c r="AO46" s="85"/>
      <c r="AR46" s="85"/>
      <c r="AS46" s="85"/>
      <c r="AT46" s="85"/>
    </row>
    <row r="47" spans="1:46">
      <c r="A47" s="110">
        <v>44</v>
      </c>
      <c r="B47" s="80">
        <f>'Master Data'!C50</f>
        <v>0</v>
      </c>
      <c r="C47" s="80">
        <f>'Master Data'!D50</f>
        <v>1</v>
      </c>
      <c r="D47" s="80">
        <f>'Master Data'!E50</f>
        <v>0</v>
      </c>
      <c r="E47" s="80">
        <f>'Master Data'!F50</f>
        <v>0</v>
      </c>
      <c r="F47" s="80">
        <f>'Master Data'!H50</f>
        <v>0</v>
      </c>
      <c r="G47" s="80">
        <f>'Master Data'!I50</f>
        <v>0</v>
      </c>
      <c r="H47" s="80">
        <f>'Master Data'!J50</f>
        <v>0</v>
      </c>
      <c r="I47" s="80">
        <f>'Master Data'!K50</f>
        <v>0</v>
      </c>
      <c r="J47" s="80">
        <f>'Master Data'!L50</f>
        <v>1</v>
      </c>
      <c r="K47" s="80">
        <f>'Master Data'!M50</f>
        <v>0</v>
      </c>
      <c r="L47" s="80">
        <f>'Master Data'!N50</f>
        <v>0</v>
      </c>
      <c r="M47" s="80">
        <f>'Master Data'!O50</f>
        <v>0</v>
      </c>
      <c r="N47" s="80">
        <f>'Master Data'!R50</f>
        <v>1</v>
      </c>
      <c r="O47" s="80">
        <f>'Master Data'!S50</f>
        <v>1</v>
      </c>
      <c r="P47" s="80">
        <f>'Master Data'!T50</f>
        <v>0</v>
      </c>
      <c r="Q47" s="80">
        <f>'Master Data'!V50</f>
        <v>0</v>
      </c>
      <c r="R47" s="80">
        <f>'Master Data'!W50</f>
        <v>1</v>
      </c>
      <c r="S47" s="80">
        <f>'Master Data'!X50</f>
        <v>0</v>
      </c>
      <c r="T47" s="80">
        <f>'Master Data'!Z50</f>
        <v>1</v>
      </c>
      <c r="U47" s="80">
        <f>'Master Data'!AA50</f>
        <v>1</v>
      </c>
      <c r="V47" s="80">
        <f>'Master Data'!AB50</f>
        <v>0</v>
      </c>
      <c r="W47" s="80">
        <f>'Master Data'!AC50</f>
        <v>0</v>
      </c>
      <c r="X47" s="80">
        <f>'Master Data'!AD50</f>
        <v>0</v>
      </c>
      <c r="Y47" s="80">
        <f>'Master Data'!AE50</f>
        <v>0</v>
      </c>
      <c r="Z47" s="80">
        <f>'Master Data'!AF50</f>
        <v>0</v>
      </c>
      <c r="AA47" s="80">
        <f>'Master Data'!AG50</f>
        <v>1</v>
      </c>
      <c r="AB47" s="80">
        <f>'Master Data'!AH50</f>
        <v>0</v>
      </c>
      <c r="AC47" s="80">
        <f>'Master Data'!AI50</f>
        <v>1</v>
      </c>
      <c r="AD47" s="80">
        <f>'Master Data'!AJ50</f>
        <v>0</v>
      </c>
      <c r="AE47" s="80">
        <f>'Master Data'!AK50</f>
        <v>0</v>
      </c>
      <c r="AF47" s="93">
        <f t="shared" si="0"/>
        <v>9</v>
      </c>
      <c r="AG47" s="98">
        <f t="shared" si="1"/>
        <v>81</v>
      </c>
      <c r="AH47" s="83"/>
      <c r="AI47" s="83"/>
      <c r="AJ47" s="83"/>
      <c r="AM47" s="85"/>
      <c r="AN47" s="85"/>
      <c r="AO47" s="85"/>
      <c r="AR47" s="85"/>
      <c r="AS47" s="85"/>
      <c r="AT47" s="85"/>
    </row>
    <row r="48" spans="1:46">
      <c r="A48" s="109">
        <v>45</v>
      </c>
      <c r="B48" s="80">
        <f>'Master Data'!C51</f>
        <v>1</v>
      </c>
      <c r="C48" s="80">
        <f>'Master Data'!D51</f>
        <v>1</v>
      </c>
      <c r="D48" s="80">
        <f>'Master Data'!E51</f>
        <v>0</v>
      </c>
      <c r="E48" s="80">
        <f>'Master Data'!F51</f>
        <v>0</v>
      </c>
      <c r="F48" s="80">
        <f>'Master Data'!H51</f>
        <v>0</v>
      </c>
      <c r="G48" s="80">
        <f>'Master Data'!I51</f>
        <v>0</v>
      </c>
      <c r="H48" s="80">
        <f>'Master Data'!J51</f>
        <v>0</v>
      </c>
      <c r="I48" s="80">
        <f>'Master Data'!K51</f>
        <v>0</v>
      </c>
      <c r="J48" s="80">
        <f>'Master Data'!L51</f>
        <v>1</v>
      </c>
      <c r="K48" s="80">
        <f>'Master Data'!M51</f>
        <v>0</v>
      </c>
      <c r="L48" s="80">
        <f>'Master Data'!N51</f>
        <v>0</v>
      </c>
      <c r="M48" s="80">
        <f>'Master Data'!O51</f>
        <v>1</v>
      </c>
      <c r="N48" s="80">
        <f>'Master Data'!R51</f>
        <v>0</v>
      </c>
      <c r="O48" s="80">
        <f>'Master Data'!S51</f>
        <v>1</v>
      </c>
      <c r="P48" s="80">
        <f>'Master Data'!T51</f>
        <v>0</v>
      </c>
      <c r="Q48" s="80">
        <f>'Master Data'!V51</f>
        <v>1</v>
      </c>
      <c r="R48" s="80">
        <f>'Master Data'!W51</f>
        <v>0</v>
      </c>
      <c r="S48" s="80">
        <f>'Master Data'!X51</f>
        <v>0</v>
      </c>
      <c r="T48" s="80">
        <f>'Master Data'!Z51</f>
        <v>0</v>
      </c>
      <c r="U48" s="80">
        <f>'Master Data'!AA51</f>
        <v>0</v>
      </c>
      <c r="V48" s="80">
        <f>'Master Data'!AB51</f>
        <v>0</v>
      </c>
      <c r="W48" s="80">
        <f>'Master Data'!AC51</f>
        <v>0</v>
      </c>
      <c r="X48" s="80">
        <f>'Master Data'!AD51</f>
        <v>0</v>
      </c>
      <c r="Y48" s="80">
        <f>'Master Data'!AE51</f>
        <v>0</v>
      </c>
      <c r="Z48" s="80">
        <f>'Master Data'!AF51</f>
        <v>0</v>
      </c>
      <c r="AA48" s="80">
        <f>'Master Data'!AG51</f>
        <v>1</v>
      </c>
      <c r="AB48" s="80">
        <f>'Master Data'!AH51</f>
        <v>1</v>
      </c>
      <c r="AC48" s="80">
        <f>'Master Data'!AI51</f>
        <v>0</v>
      </c>
      <c r="AD48" s="80">
        <f>'Master Data'!AJ51</f>
        <v>1</v>
      </c>
      <c r="AE48" s="80">
        <f>'Master Data'!AK51</f>
        <v>1</v>
      </c>
      <c r="AF48" s="93">
        <f t="shared" si="0"/>
        <v>10</v>
      </c>
      <c r="AG48" s="98">
        <f t="shared" si="1"/>
        <v>100</v>
      </c>
      <c r="AH48" s="83"/>
      <c r="AI48" s="83"/>
      <c r="AJ48" s="83"/>
      <c r="AM48" s="85"/>
      <c r="AN48" s="85"/>
      <c r="AO48" s="85"/>
      <c r="AR48" s="85"/>
      <c r="AS48" s="85"/>
      <c r="AT48" s="85"/>
    </row>
    <row r="49" spans="1:46">
      <c r="A49" s="110">
        <v>46</v>
      </c>
      <c r="B49" s="80">
        <f>'Master Data'!C52</f>
        <v>1</v>
      </c>
      <c r="C49" s="80">
        <f>'Master Data'!D52</f>
        <v>1</v>
      </c>
      <c r="D49" s="80">
        <f>'Master Data'!E52</f>
        <v>1</v>
      </c>
      <c r="E49" s="80">
        <f>'Master Data'!F52</f>
        <v>1</v>
      </c>
      <c r="F49" s="80">
        <f>'Master Data'!H52</f>
        <v>1</v>
      </c>
      <c r="G49" s="80">
        <f>'Master Data'!I52</f>
        <v>1</v>
      </c>
      <c r="H49" s="80">
        <f>'Master Data'!J52</f>
        <v>1</v>
      </c>
      <c r="I49" s="80">
        <f>'Master Data'!K52</f>
        <v>1</v>
      </c>
      <c r="J49" s="80">
        <f>'Master Data'!L52</f>
        <v>1</v>
      </c>
      <c r="K49" s="80">
        <f>'Master Data'!M52</f>
        <v>1</v>
      </c>
      <c r="L49" s="80">
        <f>'Master Data'!N52</f>
        <v>1</v>
      </c>
      <c r="M49" s="80">
        <f>'Master Data'!O52</f>
        <v>1</v>
      </c>
      <c r="N49" s="80">
        <f>'Master Data'!R52</f>
        <v>1</v>
      </c>
      <c r="O49" s="80">
        <f>'Master Data'!S52</f>
        <v>1</v>
      </c>
      <c r="P49" s="80">
        <f>'Master Data'!T52</f>
        <v>1</v>
      </c>
      <c r="Q49" s="80">
        <f>'Master Data'!V52</f>
        <v>1</v>
      </c>
      <c r="R49" s="80">
        <f>'Master Data'!W52</f>
        <v>1</v>
      </c>
      <c r="S49" s="80">
        <f>'Master Data'!X52</f>
        <v>0</v>
      </c>
      <c r="T49" s="80">
        <f>'Master Data'!Z52</f>
        <v>0</v>
      </c>
      <c r="U49" s="80">
        <f>'Master Data'!AA52</f>
        <v>1</v>
      </c>
      <c r="V49" s="80">
        <f>'Master Data'!AB52</f>
        <v>1</v>
      </c>
      <c r="W49" s="80">
        <f>'Master Data'!AC52</f>
        <v>1</v>
      </c>
      <c r="X49" s="80">
        <f>'Master Data'!AD52</f>
        <v>1</v>
      </c>
      <c r="Y49" s="80">
        <f>'Master Data'!AE52</f>
        <v>1</v>
      </c>
      <c r="Z49" s="80">
        <f>'Master Data'!AF52</f>
        <v>1</v>
      </c>
      <c r="AA49" s="80">
        <f>'Master Data'!AG52</f>
        <v>1</v>
      </c>
      <c r="AB49" s="80">
        <f>'Master Data'!AH52</f>
        <v>1</v>
      </c>
      <c r="AC49" s="80">
        <f>'Master Data'!AI52</f>
        <v>1</v>
      </c>
      <c r="AD49" s="80">
        <f>'Master Data'!AJ52</f>
        <v>1</v>
      </c>
      <c r="AE49" s="80">
        <f>'Master Data'!AK52</f>
        <v>1</v>
      </c>
      <c r="AF49" s="93">
        <f t="shared" si="0"/>
        <v>28</v>
      </c>
      <c r="AG49" s="98">
        <f t="shared" si="1"/>
        <v>784</v>
      </c>
      <c r="AH49" s="83"/>
      <c r="AI49" s="83"/>
      <c r="AJ49" s="83"/>
      <c r="AM49" s="83"/>
      <c r="AN49" s="83"/>
      <c r="AO49" s="83"/>
      <c r="AR49" s="83"/>
      <c r="AS49" s="85"/>
      <c r="AT49" s="85"/>
    </row>
    <row r="50" spans="1:46">
      <c r="A50" s="109">
        <v>47</v>
      </c>
      <c r="B50" s="80">
        <f>'Master Data'!C53</f>
        <v>1</v>
      </c>
      <c r="C50" s="80">
        <f>'Master Data'!D53</f>
        <v>1</v>
      </c>
      <c r="D50" s="80">
        <f>'Master Data'!E53</f>
        <v>1</v>
      </c>
      <c r="E50" s="80">
        <f>'Master Data'!F53</f>
        <v>0</v>
      </c>
      <c r="F50" s="80">
        <f>'Master Data'!H53</f>
        <v>1</v>
      </c>
      <c r="G50" s="80">
        <f>'Master Data'!I53</f>
        <v>0</v>
      </c>
      <c r="H50" s="80">
        <f>'Master Data'!J53</f>
        <v>1</v>
      </c>
      <c r="I50" s="80">
        <f>'Master Data'!K53</f>
        <v>1</v>
      </c>
      <c r="J50" s="80">
        <f>'Master Data'!L53</f>
        <v>0</v>
      </c>
      <c r="K50" s="80">
        <f>'Master Data'!M53</f>
        <v>1</v>
      </c>
      <c r="L50" s="80">
        <f>'Master Data'!N53</f>
        <v>1</v>
      </c>
      <c r="M50" s="80">
        <f>'Master Data'!O53</f>
        <v>0</v>
      </c>
      <c r="N50" s="80">
        <f>'Master Data'!R53</f>
        <v>0</v>
      </c>
      <c r="O50" s="80">
        <f>'Master Data'!S53</f>
        <v>1</v>
      </c>
      <c r="P50" s="80">
        <f>'Master Data'!T53</f>
        <v>0</v>
      </c>
      <c r="Q50" s="80">
        <f>'Master Data'!V53</f>
        <v>1</v>
      </c>
      <c r="R50" s="80">
        <f>'Master Data'!W53</f>
        <v>1</v>
      </c>
      <c r="S50" s="80">
        <f>'Master Data'!X53</f>
        <v>1</v>
      </c>
      <c r="T50" s="80">
        <f>'Master Data'!Z53</f>
        <v>1</v>
      </c>
      <c r="U50" s="80">
        <f>'Master Data'!AA53</f>
        <v>0</v>
      </c>
      <c r="V50" s="80">
        <f>'Master Data'!AB53</f>
        <v>1</v>
      </c>
      <c r="W50" s="80">
        <f>'Master Data'!AC53</f>
        <v>0</v>
      </c>
      <c r="X50" s="80">
        <f>'Master Data'!AD53</f>
        <v>1</v>
      </c>
      <c r="Y50" s="80">
        <f>'Master Data'!AE53</f>
        <v>1</v>
      </c>
      <c r="Z50" s="80">
        <f>'Master Data'!AF53</f>
        <v>1</v>
      </c>
      <c r="AA50" s="80">
        <f>'Master Data'!AG53</f>
        <v>1</v>
      </c>
      <c r="AB50" s="80">
        <f>'Master Data'!AH53</f>
        <v>0</v>
      </c>
      <c r="AC50" s="80">
        <f>'Master Data'!AI53</f>
        <v>0</v>
      </c>
      <c r="AD50" s="80">
        <f>'Master Data'!AJ53</f>
        <v>1</v>
      </c>
      <c r="AE50" s="80">
        <f>'Master Data'!AK53</f>
        <v>0</v>
      </c>
      <c r="AF50" s="93">
        <f t="shared" si="0"/>
        <v>19</v>
      </c>
      <c r="AG50" s="98">
        <f t="shared" si="1"/>
        <v>361</v>
      </c>
      <c r="AH50" s="85"/>
      <c r="AI50" s="85"/>
      <c r="AJ50" s="85"/>
      <c r="AM50" s="86"/>
      <c r="AN50" s="86"/>
      <c r="AO50" s="86"/>
      <c r="AR50" s="83"/>
      <c r="AS50" s="85"/>
      <c r="AT50" s="85"/>
    </row>
    <row r="51" spans="1:46">
      <c r="A51" s="110">
        <v>48</v>
      </c>
      <c r="B51" s="80">
        <f>'Master Data'!C54</f>
        <v>0</v>
      </c>
      <c r="C51" s="80">
        <f>'Master Data'!D54</f>
        <v>1</v>
      </c>
      <c r="D51" s="80">
        <f>'Master Data'!E54</f>
        <v>0</v>
      </c>
      <c r="E51" s="80">
        <f>'Master Data'!F54</f>
        <v>0</v>
      </c>
      <c r="F51" s="80">
        <f>'Master Data'!H54</f>
        <v>0</v>
      </c>
      <c r="G51" s="80">
        <f>'Master Data'!I54</f>
        <v>0</v>
      </c>
      <c r="H51" s="80">
        <f>'Master Data'!J54</f>
        <v>0</v>
      </c>
      <c r="I51" s="80">
        <f>'Master Data'!K54</f>
        <v>0</v>
      </c>
      <c r="J51" s="80">
        <f>'Master Data'!L54</f>
        <v>0</v>
      </c>
      <c r="K51" s="80">
        <f>'Master Data'!M54</f>
        <v>1</v>
      </c>
      <c r="L51" s="80">
        <f>'Master Data'!N54</f>
        <v>0</v>
      </c>
      <c r="M51" s="80">
        <f>'Master Data'!O54</f>
        <v>1</v>
      </c>
      <c r="N51" s="80">
        <f>'Master Data'!R54</f>
        <v>0</v>
      </c>
      <c r="O51" s="80">
        <f>'Master Data'!S54</f>
        <v>0</v>
      </c>
      <c r="P51" s="80">
        <f>'Master Data'!T54</f>
        <v>1</v>
      </c>
      <c r="Q51" s="80">
        <f>'Master Data'!V54</f>
        <v>1</v>
      </c>
      <c r="R51" s="80">
        <f>'Master Data'!W54</f>
        <v>1</v>
      </c>
      <c r="S51" s="80">
        <f>'Master Data'!X54</f>
        <v>1</v>
      </c>
      <c r="T51" s="80">
        <f>'Master Data'!Z54</f>
        <v>1</v>
      </c>
      <c r="U51" s="80">
        <f>'Master Data'!AA54</f>
        <v>1</v>
      </c>
      <c r="V51" s="80">
        <f>'Master Data'!AB54</f>
        <v>0</v>
      </c>
      <c r="W51" s="80">
        <f>'Master Data'!AC54</f>
        <v>1</v>
      </c>
      <c r="X51" s="80">
        <f>'Master Data'!AD54</f>
        <v>0</v>
      </c>
      <c r="Y51" s="80">
        <f>'Master Data'!AE54</f>
        <v>0</v>
      </c>
      <c r="Z51" s="80">
        <f>'Master Data'!AF54</f>
        <v>0</v>
      </c>
      <c r="AA51" s="80">
        <f>'Master Data'!AG54</f>
        <v>0</v>
      </c>
      <c r="AB51" s="80">
        <f>'Master Data'!AH54</f>
        <v>1</v>
      </c>
      <c r="AC51" s="80">
        <f>'Master Data'!AI54</f>
        <v>1</v>
      </c>
      <c r="AD51" s="80">
        <f>'Master Data'!AJ54</f>
        <v>0</v>
      </c>
      <c r="AE51" s="80">
        <f>'Master Data'!AK54</f>
        <v>1</v>
      </c>
      <c r="AF51" s="93">
        <f t="shared" si="0"/>
        <v>13</v>
      </c>
      <c r="AG51" s="98">
        <f t="shared" si="1"/>
        <v>169</v>
      </c>
      <c r="AH51" s="83"/>
      <c r="AI51" s="83"/>
      <c r="AJ51" s="83"/>
      <c r="AM51" s="86"/>
      <c r="AN51" s="86"/>
      <c r="AO51" s="86"/>
      <c r="AR51" s="83"/>
      <c r="AS51" s="85"/>
      <c r="AT51" s="85"/>
    </row>
    <row r="52" spans="1:46">
      <c r="A52" s="109">
        <v>49</v>
      </c>
      <c r="B52" s="80">
        <f>'Master Data'!C55</f>
        <v>0</v>
      </c>
      <c r="C52" s="80">
        <f>'Master Data'!D55</f>
        <v>1</v>
      </c>
      <c r="D52" s="80">
        <f>'Master Data'!E55</f>
        <v>1</v>
      </c>
      <c r="E52" s="80">
        <f>'Master Data'!F55</f>
        <v>0</v>
      </c>
      <c r="F52" s="80">
        <f>'Master Data'!H55</f>
        <v>1</v>
      </c>
      <c r="G52" s="80">
        <f>'Master Data'!I55</f>
        <v>1</v>
      </c>
      <c r="H52" s="80">
        <f>'Master Data'!J55</f>
        <v>1</v>
      </c>
      <c r="I52" s="80">
        <f>'Master Data'!K55</f>
        <v>1</v>
      </c>
      <c r="J52" s="80">
        <f>'Master Data'!L55</f>
        <v>1</v>
      </c>
      <c r="K52" s="80">
        <f>'Master Data'!M55</f>
        <v>1</v>
      </c>
      <c r="L52" s="80">
        <f>'Master Data'!N55</f>
        <v>0</v>
      </c>
      <c r="M52" s="80">
        <f>'Master Data'!O55</f>
        <v>1</v>
      </c>
      <c r="N52" s="80">
        <f>'Master Data'!R55</f>
        <v>1</v>
      </c>
      <c r="O52" s="80">
        <f>'Master Data'!S55</f>
        <v>1</v>
      </c>
      <c r="P52" s="80">
        <f>'Master Data'!T55</f>
        <v>1</v>
      </c>
      <c r="Q52" s="80">
        <f>'Master Data'!V55</f>
        <v>1</v>
      </c>
      <c r="R52" s="80">
        <f>'Master Data'!W55</f>
        <v>0</v>
      </c>
      <c r="S52" s="80">
        <f>'Master Data'!X55</f>
        <v>1</v>
      </c>
      <c r="T52" s="80">
        <f>'Master Data'!Z55</f>
        <v>1</v>
      </c>
      <c r="U52" s="80">
        <f>'Master Data'!AA55</f>
        <v>1</v>
      </c>
      <c r="V52" s="80">
        <f>'Master Data'!AB55</f>
        <v>1</v>
      </c>
      <c r="W52" s="80">
        <f>'Master Data'!AC55</f>
        <v>1</v>
      </c>
      <c r="X52" s="80">
        <f>'Master Data'!AD55</f>
        <v>1</v>
      </c>
      <c r="Y52" s="80">
        <f>'Master Data'!AE55</f>
        <v>1</v>
      </c>
      <c r="Z52" s="80">
        <f>'Master Data'!AF55</f>
        <v>1</v>
      </c>
      <c r="AA52" s="80">
        <f>'Master Data'!AG55</f>
        <v>1</v>
      </c>
      <c r="AB52" s="80">
        <f>'Master Data'!AH55</f>
        <v>1</v>
      </c>
      <c r="AC52" s="80">
        <f>'Master Data'!AI55</f>
        <v>1</v>
      </c>
      <c r="AD52" s="80">
        <f>'Master Data'!AJ55</f>
        <v>1</v>
      </c>
      <c r="AE52" s="80">
        <f>'Master Data'!AK55</f>
        <v>1</v>
      </c>
      <c r="AF52" s="93">
        <f t="shared" si="0"/>
        <v>26</v>
      </c>
      <c r="AG52" s="98">
        <f t="shared" si="1"/>
        <v>676</v>
      </c>
      <c r="AH52" s="85"/>
      <c r="AI52" s="85"/>
      <c r="AJ52" s="85"/>
      <c r="AM52" s="86"/>
      <c r="AN52" s="86"/>
      <c r="AO52" s="86"/>
      <c r="AR52" s="85"/>
      <c r="AS52" s="85"/>
      <c r="AT52" s="85"/>
    </row>
    <row r="53" spans="1:46">
      <c r="A53" s="110">
        <v>50</v>
      </c>
      <c r="B53" s="80">
        <f>'Master Data'!C56</f>
        <v>1</v>
      </c>
      <c r="C53" s="80">
        <f>'Master Data'!D56</f>
        <v>1</v>
      </c>
      <c r="D53" s="80">
        <f>'Master Data'!E56</f>
        <v>0</v>
      </c>
      <c r="E53" s="80">
        <f>'Master Data'!F56</f>
        <v>0</v>
      </c>
      <c r="F53" s="80">
        <f>'Master Data'!H56</f>
        <v>0</v>
      </c>
      <c r="G53" s="80">
        <f>'Master Data'!I56</f>
        <v>1</v>
      </c>
      <c r="H53" s="80">
        <f>'Master Data'!J56</f>
        <v>0</v>
      </c>
      <c r="I53" s="80">
        <f>'Master Data'!K56</f>
        <v>0</v>
      </c>
      <c r="J53" s="80">
        <f>'Master Data'!L56</f>
        <v>0</v>
      </c>
      <c r="K53" s="80">
        <f>'Master Data'!M56</f>
        <v>0</v>
      </c>
      <c r="L53" s="80">
        <f>'Master Data'!N56</f>
        <v>0</v>
      </c>
      <c r="M53" s="80">
        <f>'Master Data'!O56</f>
        <v>0</v>
      </c>
      <c r="N53" s="80">
        <f>'Master Data'!R56</f>
        <v>1</v>
      </c>
      <c r="O53" s="80">
        <f>'Master Data'!S56</f>
        <v>1</v>
      </c>
      <c r="P53" s="80">
        <f>'Master Data'!T56</f>
        <v>0</v>
      </c>
      <c r="Q53" s="80">
        <f>'Master Data'!V56</f>
        <v>1</v>
      </c>
      <c r="R53" s="80">
        <f>'Master Data'!W56</f>
        <v>0</v>
      </c>
      <c r="S53" s="80">
        <f>'Master Data'!X56</f>
        <v>1</v>
      </c>
      <c r="T53" s="80">
        <f>'Master Data'!Z56</f>
        <v>0</v>
      </c>
      <c r="U53" s="80">
        <f>'Master Data'!AA56</f>
        <v>1</v>
      </c>
      <c r="V53" s="80">
        <f>'Master Data'!AB56</f>
        <v>1</v>
      </c>
      <c r="W53" s="80">
        <f>'Master Data'!AC56</f>
        <v>0</v>
      </c>
      <c r="X53" s="80">
        <f>'Master Data'!AD56</f>
        <v>1</v>
      </c>
      <c r="Y53" s="80">
        <f>'Master Data'!AE56</f>
        <v>0</v>
      </c>
      <c r="Z53" s="80">
        <f>'Master Data'!AF56</f>
        <v>0</v>
      </c>
      <c r="AA53" s="80">
        <f>'Master Data'!AG56</f>
        <v>1</v>
      </c>
      <c r="AB53" s="80">
        <f>'Master Data'!AH56</f>
        <v>1</v>
      </c>
      <c r="AC53" s="80">
        <f>'Master Data'!AI56</f>
        <v>1</v>
      </c>
      <c r="AD53" s="80">
        <f>'Master Data'!AJ56</f>
        <v>0</v>
      </c>
      <c r="AE53" s="80">
        <f>'Master Data'!AK56</f>
        <v>1</v>
      </c>
      <c r="AF53" s="93">
        <f t="shared" si="0"/>
        <v>14</v>
      </c>
      <c r="AG53" s="98">
        <f t="shared" si="1"/>
        <v>196</v>
      </c>
      <c r="AH53" s="85"/>
      <c r="AI53" s="85"/>
      <c r="AJ53" s="85"/>
      <c r="AM53" s="83"/>
      <c r="AN53" s="85"/>
      <c r="AO53" s="85"/>
      <c r="AP53" s="85"/>
      <c r="AQ53" s="85"/>
      <c r="AR53" s="85"/>
      <c r="AS53" s="85"/>
      <c r="AT53" s="85"/>
    </row>
    <row r="54" spans="1:46">
      <c r="A54" s="109">
        <v>51</v>
      </c>
      <c r="B54" s="80">
        <f>'Master Data'!C57</f>
        <v>0</v>
      </c>
      <c r="C54" s="80">
        <f>'Master Data'!D57</f>
        <v>0</v>
      </c>
      <c r="D54" s="80">
        <f>'Master Data'!E57</f>
        <v>0</v>
      </c>
      <c r="E54" s="80">
        <f>'Master Data'!F57</f>
        <v>0</v>
      </c>
      <c r="F54" s="80">
        <f>'Master Data'!H57</f>
        <v>1</v>
      </c>
      <c r="G54" s="80">
        <f>'Master Data'!I57</f>
        <v>1</v>
      </c>
      <c r="H54" s="80">
        <f>'Master Data'!J57</f>
        <v>0</v>
      </c>
      <c r="I54" s="80">
        <f>'Master Data'!K57</f>
        <v>0</v>
      </c>
      <c r="J54" s="80">
        <f>'Master Data'!L57</f>
        <v>0</v>
      </c>
      <c r="K54" s="80">
        <f>'Master Data'!M57</f>
        <v>0</v>
      </c>
      <c r="L54" s="80">
        <f>'Master Data'!N57</f>
        <v>1</v>
      </c>
      <c r="M54" s="80">
        <f>'Master Data'!O57</f>
        <v>0</v>
      </c>
      <c r="N54" s="80">
        <f>'Master Data'!R57</f>
        <v>0</v>
      </c>
      <c r="O54" s="80">
        <f>'Master Data'!S57</f>
        <v>0</v>
      </c>
      <c r="P54" s="80">
        <f>'Master Data'!T57</f>
        <v>1</v>
      </c>
      <c r="Q54" s="80">
        <f>'Master Data'!V57</f>
        <v>0</v>
      </c>
      <c r="R54" s="80">
        <f>'Master Data'!W57</f>
        <v>0</v>
      </c>
      <c r="S54" s="80">
        <f>'Master Data'!X57</f>
        <v>0</v>
      </c>
      <c r="T54" s="80">
        <f>'Master Data'!Z57</f>
        <v>0</v>
      </c>
      <c r="U54" s="80">
        <f>'Master Data'!AA57</f>
        <v>1</v>
      </c>
      <c r="V54" s="80">
        <f>'Master Data'!AB57</f>
        <v>1</v>
      </c>
      <c r="W54" s="80">
        <f>'Master Data'!AC57</f>
        <v>1</v>
      </c>
      <c r="X54" s="80">
        <f>'Master Data'!AD57</f>
        <v>1</v>
      </c>
      <c r="Y54" s="80">
        <f>'Master Data'!AE57</f>
        <v>1</v>
      </c>
      <c r="Z54" s="80">
        <f>'Master Data'!AF57</f>
        <v>0</v>
      </c>
      <c r="AA54" s="80">
        <f>'Master Data'!AG57</f>
        <v>0</v>
      </c>
      <c r="AB54" s="80">
        <f>'Master Data'!AH57</f>
        <v>1</v>
      </c>
      <c r="AC54" s="80">
        <f>'Master Data'!AI57</f>
        <v>0</v>
      </c>
      <c r="AD54" s="80">
        <f>'Master Data'!AJ57</f>
        <v>0</v>
      </c>
      <c r="AE54" s="80">
        <f>'Master Data'!AK57</f>
        <v>0</v>
      </c>
      <c r="AF54" s="93">
        <f t="shared" si="0"/>
        <v>10</v>
      </c>
      <c r="AG54" s="98">
        <f t="shared" si="1"/>
        <v>100</v>
      </c>
      <c r="AH54" s="85"/>
      <c r="AI54" s="85"/>
      <c r="AJ54" s="85"/>
      <c r="AM54" s="83"/>
      <c r="AN54" s="85"/>
      <c r="AO54" s="85"/>
      <c r="AP54" s="85"/>
      <c r="AQ54" s="85"/>
      <c r="AR54" s="85"/>
      <c r="AS54" s="85"/>
      <c r="AT54" s="85"/>
    </row>
    <row r="55" spans="1:46">
      <c r="A55" s="110">
        <v>52</v>
      </c>
      <c r="B55" s="80">
        <f>'Master Data'!C58</f>
        <v>0</v>
      </c>
      <c r="C55" s="80">
        <f>'Master Data'!D58</f>
        <v>0</v>
      </c>
      <c r="D55" s="80">
        <f>'Master Data'!E58</f>
        <v>0</v>
      </c>
      <c r="E55" s="80">
        <f>'Master Data'!F58</f>
        <v>0</v>
      </c>
      <c r="F55" s="80">
        <f>'Master Data'!H58</f>
        <v>1</v>
      </c>
      <c r="G55" s="80">
        <f>'Master Data'!I58</f>
        <v>0</v>
      </c>
      <c r="H55" s="80">
        <f>'Master Data'!J58</f>
        <v>1</v>
      </c>
      <c r="I55" s="80">
        <f>'Master Data'!K58</f>
        <v>1</v>
      </c>
      <c r="J55" s="80">
        <f>'Master Data'!L58</f>
        <v>1</v>
      </c>
      <c r="K55" s="80">
        <f>'Master Data'!M58</f>
        <v>1</v>
      </c>
      <c r="L55" s="80">
        <f>'Master Data'!N58</f>
        <v>1</v>
      </c>
      <c r="M55" s="80">
        <f>'Master Data'!O58</f>
        <v>1</v>
      </c>
      <c r="N55" s="80">
        <f>'Master Data'!R58</f>
        <v>1</v>
      </c>
      <c r="O55" s="80">
        <f>'Master Data'!S58</f>
        <v>0</v>
      </c>
      <c r="P55" s="80">
        <f>'Master Data'!T58</f>
        <v>0</v>
      </c>
      <c r="Q55" s="80">
        <f>'Master Data'!V58</f>
        <v>0</v>
      </c>
      <c r="R55" s="80">
        <f>'Master Data'!W58</f>
        <v>1</v>
      </c>
      <c r="S55" s="80">
        <f>'Master Data'!X58</f>
        <v>1</v>
      </c>
      <c r="T55" s="80">
        <f>'Master Data'!Z58</f>
        <v>0</v>
      </c>
      <c r="U55" s="80">
        <f>'Master Data'!AA58</f>
        <v>0</v>
      </c>
      <c r="V55" s="80">
        <f>'Master Data'!AB58</f>
        <v>1</v>
      </c>
      <c r="W55" s="80">
        <f>'Master Data'!AC58</f>
        <v>0</v>
      </c>
      <c r="X55" s="80">
        <f>'Master Data'!AD58</f>
        <v>0</v>
      </c>
      <c r="Y55" s="80">
        <f>'Master Data'!AE58</f>
        <v>1</v>
      </c>
      <c r="Z55" s="80">
        <f>'Master Data'!AF58</f>
        <v>1</v>
      </c>
      <c r="AA55" s="80">
        <f>'Master Data'!AG58</f>
        <v>1</v>
      </c>
      <c r="AB55" s="80">
        <f>'Master Data'!AH58</f>
        <v>0</v>
      </c>
      <c r="AC55" s="80">
        <f>'Master Data'!AI58</f>
        <v>1</v>
      </c>
      <c r="AD55" s="80">
        <f>'Master Data'!AJ58</f>
        <v>1</v>
      </c>
      <c r="AE55" s="80">
        <f>'Master Data'!AK58</f>
        <v>1</v>
      </c>
      <c r="AF55" s="93">
        <f t="shared" si="0"/>
        <v>17</v>
      </c>
      <c r="AG55" s="98">
        <f t="shared" si="1"/>
        <v>289</v>
      </c>
      <c r="AH55" s="85"/>
      <c r="AI55" s="85"/>
      <c r="AJ55" s="85"/>
      <c r="AM55" s="83"/>
      <c r="AN55" s="85"/>
      <c r="AO55" s="85"/>
      <c r="AP55" s="85"/>
      <c r="AQ55" s="85"/>
      <c r="AR55" s="85"/>
      <c r="AS55" s="85"/>
      <c r="AT55" s="85"/>
    </row>
    <row r="56" spans="1:46" ht="15.75" thickBot="1">
      <c r="A56" s="112">
        <v>53</v>
      </c>
      <c r="B56" s="80">
        <f>'Master Data'!C59</f>
        <v>1</v>
      </c>
      <c r="C56" s="80">
        <f>'Master Data'!D59</f>
        <v>0</v>
      </c>
      <c r="D56" s="80">
        <f>'Master Data'!E59</f>
        <v>1</v>
      </c>
      <c r="E56" s="80">
        <f>'Master Data'!F59</f>
        <v>0</v>
      </c>
      <c r="F56" s="80">
        <f>'Master Data'!H59</f>
        <v>1</v>
      </c>
      <c r="G56" s="80">
        <f>'Master Data'!I59</f>
        <v>0</v>
      </c>
      <c r="H56" s="80">
        <f>'Master Data'!J59</f>
        <v>1</v>
      </c>
      <c r="I56" s="80">
        <f>'Master Data'!K59</f>
        <v>1</v>
      </c>
      <c r="J56" s="80">
        <f>'Master Data'!L59</f>
        <v>1</v>
      </c>
      <c r="K56" s="80">
        <f>'Master Data'!M59</f>
        <v>1</v>
      </c>
      <c r="L56" s="80">
        <f>'Master Data'!N59</f>
        <v>1</v>
      </c>
      <c r="M56" s="80">
        <f>'Master Data'!O59</f>
        <v>1</v>
      </c>
      <c r="N56" s="80">
        <f>'Master Data'!R59</f>
        <v>1</v>
      </c>
      <c r="O56" s="80">
        <f>'Master Data'!S59</f>
        <v>1</v>
      </c>
      <c r="P56" s="80">
        <f>'Master Data'!T59</f>
        <v>1</v>
      </c>
      <c r="Q56" s="80">
        <f>'Master Data'!V59</f>
        <v>1</v>
      </c>
      <c r="R56" s="80">
        <f>'Master Data'!W59</f>
        <v>1</v>
      </c>
      <c r="S56" s="80">
        <f>'Master Data'!X59</f>
        <v>0</v>
      </c>
      <c r="T56" s="80">
        <f>'Master Data'!Z59</f>
        <v>1</v>
      </c>
      <c r="U56" s="80">
        <f>'Master Data'!AA59</f>
        <v>0</v>
      </c>
      <c r="V56" s="80">
        <f>'Master Data'!AB59</f>
        <v>1</v>
      </c>
      <c r="W56" s="80">
        <f>'Master Data'!AC59</f>
        <v>0</v>
      </c>
      <c r="X56" s="80">
        <f>'Master Data'!AD59</f>
        <v>1</v>
      </c>
      <c r="Y56" s="80">
        <f>'Master Data'!AE59</f>
        <v>1</v>
      </c>
      <c r="Z56" s="80">
        <f>'Master Data'!AF59</f>
        <v>1</v>
      </c>
      <c r="AA56" s="80">
        <f>'Master Data'!AG59</f>
        <v>1</v>
      </c>
      <c r="AB56" s="80">
        <f>'Master Data'!AH59</f>
        <v>1</v>
      </c>
      <c r="AC56" s="80">
        <f>'Master Data'!AI59</f>
        <v>0</v>
      </c>
      <c r="AD56" s="80">
        <f>'Master Data'!AJ59</f>
        <v>1</v>
      </c>
      <c r="AE56" s="80">
        <f>'Master Data'!AK59</f>
        <v>0</v>
      </c>
      <c r="AF56" s="99">
        <f t="shared" si="0"/>
        <v>22</v>
      </c>
      <c r="AG56" s="100">
        <f t="shared" si="1"/>
        <v>484</v>
      </c>
      <c r="AH56" s="85"/>
      <c r="AI56" s="85"/>
      <c r="AJ56" s="85"/>
      <c r="AM56" s="83"/>
      <c r="AN56" s="85"/>
      <c r="AO56" s="85"/>
      <c r="AP56" s="85"/>
      <c r="AQ56" s="85"/>
      <c r="AR56" s="85"/>
      <c r="AS56" s="85"/>
      <c r="AT56" s="85"/>
    </row>
    <row r="57" spans="1:46">
      <c r="A57" s="113"/>
      <c r="B57" s="106">
        <f t="shared" ref="B57:AG57" si="2">SUM(B4:B56)</f>
        <v>35</v>
      </c>
      <c r="C57" s="91">
        <f t="shared" si="2"/>
        <v>36</v>
      </c>
      <c r="D57" s="91">
        <f t="shared" si="2"/>
        <v>37</v>
      </c>
      <c r="E57" s="91">
        <f t="shared" si="2"/>
        <v>26</v>
      </c>
      <c r="F57" s="91">
        <f t="shared" si="2"/>
        <v>32</v>
      </c>
      <c r="G57" s="91">
        <f t="shared" si="2"/>
        <v>37</v>
      </c>
      <c r="H57" s="91">
        <f t="shared" si="2"/>
        <v>37</v>
      </c>
      <c r="I57" s="91">
        <f t="shared" si="2"/>
        <v>23</v>
      </c>
      <c r="J57" s="91">
        <f t="shared" si="2"/>
        <v>37</v>
      </c>
      <c r="K57" s="91">
        <f t="shared" si="2"/>
        <v>36</v>
      </c>
      <c r="L57" s="91">
        <f t="shared" si="2"/>
        <v>26</v>
      </c>
      <c r="M57" s="91">
        <f t="shared" si="2"/>
        <v>36</v>
      </c>
      <c r="N57" s="91">
        <f t="shared" si="2"/>
        <v>36</v>
      </c>
      <c r="O57" s="91">
        <f t="shared" si="2"/>
        <v>37</v>
      </c>
      <c r="P57" s="91">
        <f t="shared" si="2"/>
        <v>36</v>
      </c>
      <c r="Q57" s="91">
        <f t="shared" si="2"/>
        <v>35</v>
      </c>
      <c r="R57" s="91">
        <f t="shared" si="2"/>
        <v>30</v>
      </c>
      <c r="S57" s="91">
        <f t="shared" si="2"/>
        <v>36</v>
      </c>
      <c r="T57" s="91">
        <f t="shared" si="2"/>
        <v>29</v>
      </c>
      <c r="U57" s="91">
        <f t="shared" si="2"/>
        <v>33</v>
      </c>
      <c r="V57" s="91">
        <f t="shared" si="2"/>
        <v>34</v>
      </c>
      <c r="W57" s="91">
        <f t="shared" si="2"/>
        <v>36</v>
      </c>
      <c r="X57" s="91">
        <f t="shared" si="2"/>
        <v>36</v>
      </c>
      <c r="Y57" s="91">
        <f t="shared" si="2"/>
        <v>25</v>
      </c>
      <c r="Z57" s="91">
        <f t="shared" si="2"/>
        <v>36</v>
      </c>
      <c r="AA57" s="91">
        <f t="shared" si="2"/>
        <v>33</v>
      </c>
      <c r="AB57" s="91">
        <f t="shared" si="2"/>
        <v>36</v>
      </c>
      <c r="AC57" s="91">
        <f t="shared" si="2"/>
        <v>35</v>
      </c>
      <c r="AD57" s="91">
        <f t="shared" si="2"/>
        <v>29</v>
      </c>
      <c r="AE57" s="101">
        <f t="shared" si="2"/>
        <v>32</v>
      </c>
      <c r="AF57" s="90">
        <f t="shared" si="2"/>
        <v>1002</v>
      </c>
      <c r="AG57" s="92">
        <f t="shared" si="2"/>
        <v>20616</v>
      </c>
      <c r="AH57" s="83"/>
      <c r="AI57" s="83"/>
      <c r="AJ57" s="83"/>
      <c r="AM57" s="83"/>
      <c r="AN57" s="85"/>
      <c r="AO57" s="85"/>
      <c r="AP57" s="85"/>
      <c r="AQ57" s="85"/>
      <c r="AR57" s="85"/>
      <c r="AS57" s="85"/>
      <c r="AT57" s="85"/>
    </row>
    <row r="58" spans="1:46">
      <c r="A58" s="109" t="s">
        <v>27</v>
      </c>
      <c r="B58" s="78">
        <v>53</v>
      </c>
      <c r="C58" s="84">
        <v>53</v>
      </c>
      <c r="D58" s="84">
        <v>53</v>
      </c>
      <c r="E58" s="84">
        <v>53</v>
      </c>
      <c r="F58" s="84">
        <v>53</v>
      </c>
      <c r="G58" s="84">
        <v>53</v>
      </c>
      <c r="H58" s="84">
        <v>53</v>
      </c>
      <c r="I58" s="84">
        <v>53</v>
      </c>
      <c r="J58" s="84">
        <v>53</v>
      </c>
      <c r="K58" s="84">
        <v>53</v>
      </c>
      <c r="L58" s="84">
        <v>53</v>
      </c>
      <c r="M58" s="84">
        <v>53</v>
      </c>
      <c r="N58" s="84">
        <v>53</v>
      </c>
      <c r="O58" s="84">
        <v>53</v>
      </c>
      <c r="P58" s="84">
        <v>53</v>
      </c>
      <c r="Q58" s="84">
        <v>53</v>
      </c>
      <c r="R58" s="84">
        <v>53</v>
      </c>
      <c r="S58" s="84">
        <v>53</v>
      </c>
      <c r="T58" s="84">
        <v>53</v>
      </c>
      <c r="U58" s="84">
        <v>53</v>
      </c>
      <c r="V58" s="84">
        <v>53</v>
      </c>
      <c r="W58" s="84">
        <v>53</v>
      </c>
      <c r="X58" s="84">
        <v>53</v>
      </c>
      <c r="Y58" s="84">
        <v>53</v>
      </c>
      <c r="Z58" s="84">
        <v>53</v>
      </c>
      <c r="AA58" s="84">
        <v>53</v>
      </c>
      <c r="AB58" s="84">
        <v>53</v>
      </c>
      <c r="AC58" s="84">
        <v>53</v>
      </c>
      <c r="AD58" s="84">
        <v>53</v>
      </c>
      <c r="AE58" s="102">
        <v>53</v>
      </c>
      <c r="AF58" s="103"/>
      <c r="AG58" s="94"/>
      <c r="AH58" s="83"/>
      <c r="AI58" s="83"/>
      <c r="AJ58" s="83"/>
      <c r="AM58" s="83"/>
      <c r="AN58" s="85"/>
      <c r="AO58" s="85"/>
      <c r="AP58" s="85"/>
      <c r="AQ58" s="85"/>
      <c r="AR58" s="85"/>
      <c r="AS58" s="85"/>
      <c r="AT58" s="85"/>
    </row>
    <row r="59" spans="1:46" ht="15.75">
      <c r="A59" s="110" t="s">
        <v>21</v>
      </c>
      <c r="B59" s="107">
        <f>B57/B58</f>
        <v>0.660377358490566</v>
      </c>
      <c r="C59" s="107">
        <f t="shared" ref="C59:AE59" si="3">C57/C58</f>
        <v>0.67924528301886788</v>
      </c>
      <c r="D59" s="107">
        <f t="shared" si="3"/>
        <v>0.69811320754716977</v>
      </c>
      <c r="E59" s="107">
        <f t="shared" si="3"/>
        <v>0.49056603773584906</v>
      </c>
      <c r="F59" s="107">
        <f t="shared" si="3"/>
        <v>0.60377358490566035</v>
      </c>
      <c r="G59" s="107">
        <f t="shared" si="3"/>
        <v>0.69811320754716977</v>
      </c>
      <c r="H59" s="107">
        <f t="shared" si="3"/>
        <v>0.69811320754716977</v>
      </c>
      <c r="I59" s="107">
        <f t="shared" si="3"/>
        <v>0.43396226415094341</v>
      </c>
      <c r="J59" s="107">
        <f t="shared" si="3"/>
        <v>0.69811320754716977</v>
      </c>
      <c r="K59" s="107">
        <f t="shared" si="3"/>
        <v>0.67924528301886788</v>
      </c>
      <c r="L59" s="107">
        <f t="shared" si="3"/>
        <v>0.49056603773584906</v>
      </c>
      <c r="M59" s="107">
        <f t="shared" si="3"/>
        <v>0.67924528301886788</v>
      </c>
      <c r="N59" s="107">
        <f t="shared" si="3"/>
        <v>0.67924528301886788</v>
      </c>
      <c r="O59" s="107">
        <f t="shared" si="3"/>
        <v>0.69811320754716977</v>
      </c>
      <c r="P59" s="107">
        <f t="shared" si="3"/>
        <v>0.67924528301886788</v>
      </c>
      <c r="Q59" s="107">
        <f t="shared" si="3"/>
        <v>0.660377358490566</v>
      </c>
      <c r="R59" s="107">
        <f t="shared" si="3"/>
        <v>0.56603773584905659</v>
      </c>
      <c r="S59" s="107">
        <f t="shared" si="3"/>
        <v>0.67924528301886788</v>
      </c>
      <c r="T59" s="107">
        <f t="shared" si="3"/>
        <v>0.54716981132075471</v>
      </c>
      <c r="U59" s="107">
        <f t="shared" si="3"/>
        <v>0.62264150943396224</v>
      </c>
      <c r="V59" s="107">
        <f t="shared" si="3"/>
        <v>0.64150943396226412</v>
      </c>
      <c r="W59" s="107">
        <f t="shared" si="3"/>
        <v>0.67924528301886788</v>
      </c>
      <c r="X59" s="107">
        <f t="shared" si="3"/>
        <v>0.67924528301886788</v>
      </c>
      <c r="Y59" s="107">
        <f t="shared" si="3"/>
        <v>0.47169811320754718</v>
      </c>
      <c r="Z59" s="107">
        <f t="shared" si="3"/>
        <v>0.67924528301886788</v>
      </c>
      <c r="AA59" s="107">
        <f t="shared" si="3"/>
        <v>0.62264150943396224</v>
      </c>
      <c r="AB59" s="107">
        <f t="shared" si="3"/>
        <v>0.67924528301886788</v>
      </c>
      <c r="AC59" s="107">
        <f t="shared" si="3"/>
        <v>0.660377358490566</v>
      </c>
      <c r="AD59" s="107">
        <f t="shared" si="3"/>
        <v>0.54716981132075471</v>
      </c>
      <c r="AE59" s="107">
        <f t="shared" si="3"/>
        <v>0.60377358490566035</v>
      </c>
      <c r="AF59" s="104"/>
      <c r="AG59" s="95"/>
      <c r="AH59" s="86"/>
      <c r="AI59" s="86"/>
      <c r="AJ59" s="86"/>
      <c r="AM59" s="88"/>
    </row>
    <row r="60" spans="1:46" ht="15.75">
      <c r="A60" s="110" t="s">
        <v>22</v>
      </c>
      <c r="B60" s="107">
        <f>1-B59</f>
        <v>0.339622641509434</v>
      </c>
      <c r="C60" s="87">
        <f>1-C59</f>
        <v>0.32075471698113212</v>
      </c>
      <c r="D60" s="107">
        <f t="shared" ref="D60:AE60" si="4">1-D59</f>
        <v>0.30188679245283023</v>
      </c>
      <c r="E60" s="87">
        <f t="shared" si="4"/>
        <v>0.50943396226415094</v>
      </c>
      <c r="F60" s="87">
        <f t="shared" si="4"/>
        <v>0.39622641509433965</v>
      </c>
      <c r="G60" s="107">
        <f t="shared" si="4"/>
        <v>0.30188679245283023</v>
      </c>
      <c r="H60" s="87">
        <f t="shared" si="4"/>
        <v>0.30188679245283023</v>
      </c>
      <c r="I60" s="107">
        <f t="shared" si="4"/>
        <v>0.56603773584905659</v>
      </c>
      <c r="J60" s="87">
        <f t="shared" si="4"/>
        <v>0.30188679245283023</v>
      </c>
      <c r="K60" s="107">
        <f t="shared" si="4"/>
        <v>0.32075471698113212</v>
      </c>
      <c r="L60" s="87">
        <f t="shared" si="4"/>
        <v>0.50943396226415094</v>
      </c>
      <c r="M60" s="107">
        <f t="shared" si="4"/>
        <v>0.32075471698113212</v>
      </c>
      <c r="N60" s="87">
        <f t="shared" si="4"/>
        <v>0.32075471698113212</v>
      </c>
      <c r="O60" s="107">
        <f t="shared" si="4"/>
        <v>0.30188679245283023</v>
      </c>
      <c r="P60" s="87">
        <f t="shared" si="4"/>
        <v>0.32075471698113212</v>
      </c>
      <c r="Q60" s="87">
        <f t="shared" si="4"/>
        <v>0.339622641509434</v>
      </c>
      <c r="R60" s="107">
        <f t="shared" si="4"/>
        <v>0.43396226415094341</v>
      </c>
      <c r="S60" s="87">
        <f t="shared" si="4"/>
        <v>0.32075471698113212</v>
      </c>
      <c r="T60" s="87">
        <f t="shared" si="4"/>
        <v>0.45283018867924529</v>
      </c>
      <c r="U60" s="107">
        <f t="shared" si="4"/>
        <v>0.37735849056603776</v>
      </c>
      <c r="V60" s="87">
        <f t="shared" si="4"/>
        <v>0.35849056603773588</v>
      </c>
      <c r="W60" s="107">
        <f t="shared" si="4"/>
        <v>0.32075471698113212</v>
      </c>
      <c r="X60" s="87">
        <f t="shared" si="4"/>
        <v>0.32075471698113212</v>
      </c>
      <c r="Y60" s="107">
        <f t="shared" si="4"/>
        <v>0.52830188679245282</v>
      </c>
      <c r="Z60" s="87">
        <f t="shared" si="4"/>
        <v>0.32075471698113212</v>
      </c>
      <c r="AA60" s="107">
        <f t="shared" si="4"/>
        <v>0.37735849056603776</v>
      </c>
      <c r="AB60" s="87">
        <f t="shared" si="4"/>
        <v>0.32075471698113212</v>
      </c>
      <c r="AC60" s="107">
        <f t="shared" si="4"/>
        <v>0.339622641509434</v>
      </c>
      <c r="AD60" s="87">
        <f t="shared" si="4"/>
        <v>0.45283018867924529</v>
      </c>
      <c r="AE60" s="107">
        <f t="shared" si="4"/>
        <v>0.39622641509433965</v>
      </c>
      <c r="AF60" s="103"/>
      <c r="AG60" s="94"/>
      <c r="AH60" s="86"/>
      <c r="AI60" s="86"/>
      <c r="AJ60" s="86"/>
      <c r="AM60" s="88"/>
    </row>
    <row r="61" spans="1:46" ht="16.5" thickBot="1">
      <c r="A61" s="114" t="s">
        <v>23</v>
      </c>
      <c r="B61" s="108">
        <f>B59*B60</f>
        <v>0.22427910288358849</v>
      </c>
      <c r="C61" s="96">
        <f t="shared" ref="C61:AE61" si="5">C59*C60</f>
        <v>0.21787112851548596</v>
      </c>
      <c r="D61" s="108">
        <f t="shared" si="5"/>
        <v>0.21075115699537203</v>
      </c>
      <c r="E61" s="96">
        <f t="shared" si="5"/>
        <v>0.24991100035599859</v>
      </c>
      <c r="F61" s="96">
        <f t="shared" si="5"/>
        <v>0.23923104307582771</v>
      </c>
      <c r="G61" s="108">
        <f t="shared" si="5"/>
        <v>0.21075115699537203</v>
      </c>
      <c r="H61" s="96">
        <f t="shared" si="5"/>
        <v>0.21075115699537203</v>
      </c>
      <c r="I61" s="108">
        <f t="shared" si="5"/>
        <v>0.24563901744393021</v>
      </c>
      <c r="J61" s="96">
        <f t="shared" si="5"/>
        <v>0.21075115699537203</v>
      </c>
      <c r="K61" s="108">
        <f t="shared" si="5"/>
        <v>0.21787112851548596</v>
      </c>
      <c r="L61" s="96">
        <f t="shared" si="5"/>
        <v>0.24991100035599859</v>
      </c>
      <c r="M61" s="108">
        <f t="shared" si="5"/>
        <v>0.21787112851548596</v>
      </c>
      <c r="N61" s="96">
        <f t="shared" si="5"/>
        <v>0.21787112851548596</v>
      </c>
      <c r="O61" s="108">
        <f t="shared" si="5"/>
        <v>0.21075115699537203</v>
      </c>
      <c r="P61" s="96">
        <f t="shared" si="5"/>
        <v>0.21787112851548596</v>
      </c>
      <c r="Q61" s="96">
        <f t="shared" si="5"/>
        <v>0.22427910288358849</v>
      </c>
      <c r="R61" s="108">
        <f t="shared" si="5"/>
        <v>0.24563901744393021</v>
      </c>
      <c r="S61" s="96">
        <f t="shared" si="5"/>
        <v>0.21787112851548596</v>
      </c>
      <c r="T61" s="96">
        <f t="shared" si="5"/>
        <v>0.2477750088999644</v>
      </c>
      <c r="U61" s="108">
        <f t="shared" si="5"/>
        <v>0.23495906016375936</v>
      </c>
      <c r="V61" s="96">
        <f t="shared" si="5"/>
        <v>0.2299750800996796</v>
      </c>
      <c r="W61" s="108">
        <f t="shared" si="5"/>
        <v>0.21787112851548596</v>
      </c>
      <c r="X61" s="96">
        <f t="shared" si="5"/>
        <v>0.21787112851548596</v>
      </c>
      <c r="Y61" s="108">
        <f t="shared" si="5"/>
        <v>0.24919900320398719</v>
      </c>
      <c r="Z61" s="96">
        <f t="shared" si="5"/>
        <v>0.21787112851548596</v>
      </c>
      <c r="AA61" s="108">
        <f t="shared" si="5"/>
        <v>0.23495906016375936</v>
      </c>
      <c r="AB61" s="96">
        <f t="shared" si="5"/>
        <v>0.21787112851548596</v>
      </c>
      <c r="AC61" s="108">
        <f t="shared" si="5"/>
        <v>0.22427910288358849</v>
      </c>
      <c r="AD61" s="96">
        <f t="shared" si="5"/>
        <v>0.2477750088999644</v>
      </c>
      <c r="AE61" s="108">
        <f t="shared" si="5"/>
        <v>0.23923104307582771</v>
      </c>
      <c r="AF61" s="105"/>
      <c r="AG61" s="97"/>
      <c r="AH61" s="86"/>
      <c r="AI61" s="86"/>
      <c r="AJ61" s="86"/>
    </row>
    <row r="62" spans="1:46">
      <c r="A62" s="109"/>
      <c r="B62" s="246">
        <f>SUM(B61:AE61)</f>
        <v>6.8195087219651116</v>
      </c>
      <c r="C62" s="247"/>
      <c r="D62" s="248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</row>
    <row r="63" spans="1:46" ht="15.75">
      <c r="A63" s="110" t="s">
        <v>24</v>
      </c>
      <c r="B63" s="249">
        <f>VAR(AF4:AF56)</f>
        <v>32.164005805515231</v>
      </c>
      <c r="C63" s="250"/>
      <c r="D63" s="251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  <c r="AL63" s="83"/>
    </row>
    <row r="64" spans="1:46" ht="15.75">
      <c r="A64" s="110" t="s">
        <v>25</v>
      </c>
      <c r="B64" s="252">
        <f>(B58/(B58-1))*((B63-B62)/B63)</f>
        <v>0.80313041274866093</v>
      </c>
      <c r="C64" s="253"/>
      <c r="D64" s="254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</row>
    <row r="65" spans="1:38" ht="15.75" thickBot="1">
      <c r="A65" s="114" t="s">
        <v>26</v>
      </c>
      <c r="B65" s="255" t="str">
        <f>IF(B64&gt;=0.7,"Reliabel","Tidak Reliabel")</f>
        <v>Reliabel</v>
      </c>
      <c r="C65" s="256"/>
      <c r="D65" s="257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3"/>
    </row>
    <row r="66" spans="1:38">
      <c r="B66" s="89"/>
      <c r="C66" s="89"/>
    </row>
  </sheetData>
  <mergeCells count="9">
    <mergeCell ref="B62:D62"/>
    <mergeCell ref="B63:D63"/>
    <mergeCell ref="B64:D64"/>
    <mergeCell ref="B65:D65"/>
    <mergeCell ref="A1:AG1"/>
    <mergeCell ref="A2:A3"/>
    <mergeCell ref="B2:AE2"/>
    <mergeCell ref="AF2:AF3"/>
    <mergeCell ref="AG2:AG3"/>
  </mergeCells>
  <printOptions horizontalCentered="1" verticalCentered="1"/>
  <pageMargins left="0.40748031499999998" right="0.15748031496063" top="0.95866141699999996" bottom="3.9370078740157501E-2" header="3.9370078740157501E-2" footer="0"/>
  <pageSetup paperSize="9" scale="53" orientation="landscape" horizontalDpi="4294967292" verticalDpi="4294967292" r:id="rId1"/>
  <rowBreaks count="1" manualBreakCount="1">
    <brk id="73" max="28" man="1"/>
  </rowBreaks>
  <colBreaks count="1" manualBreakCount="1">
    <brk id="39" max="57" man="1"/>
  </colBreaks>
  <legacyDrawing r:id="rId2"/>
  <oleObjects>
    <oleObject progId="Equation.3" shapeId="4097" r:id="rId3"/>
    <oleObject progId="Equation.3" shapeId="4098" r:id="rId4"/>
    <oleObject progId="Equation.3" shapeId="4099" r:id="rId5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B1:T41"/>
  <sheetViews>
    <sheetView view="pageBreakPreview" topLeftCell="J1" zoomScale="115" zoomScaleNormal="115" zoomScaleSheetLayoutView="115" workbookViewId="0">
      <selection activeCell="O25" sqref="O25"/>
    </sheetView>
  </sheetViews>
  <sheetFormatPr defaultRowHeight="15.75"/>
  <cols>
    <col min="1" max="1" width="2.28515625" customWidth="1"/>
    <col min="2" max="2" width="7" style="10" customWidth="1"/>
    <col min="3" max="3" width="14.28515625" style="10" customWidth="1"/>
    <col min="4" max="4" width="29.7109375" style="10" customWidth="1"/>
    <col min="5" max="5" width="23" style="14" customWidth="1"/>
    <col min="6" max="6" width="3.85546875" style="9" customWidth="1"/>
    <col min="7" max="7" width="3.42578125" style="9" customWidth="1"/>
    <col min="8" max="8" width="9.7109375" style="9" customWidth="1"/>
    <col min="9" max="9" width="17.85546875" style="9" customWidth="1"/>
    <col min="10" max="10" width="15" style="9" customWidth="1"/>
    <col min="11" max="11" width="14.85546875" style="9" customWidth="1"/>
    <col min="12" max="12" width="15.5703125" style="9" customWidth="1"/>
    <col min="13" max="13" width="3.85546875" style="9" customWidth="1"/>
    <col min="14" max="14" width="3.28515625" style="9" customWidth="1"/>
    <col min="15" max="15" width="5.85546875" style="9" customWidth="1"/>
    <col min="16" max="16" width="12.42578125" customWidth="1"/>
    <col min="17" max="17" width="13.42578125" customWidth="1"/>
    <col min="18" max="18" width="15.28515625" customWidth="1"/>
    <col min="19" max="19" width="13.28515625" customWidth="1"/>
    <col min="20" max="20" width="14" customWidth="1"/>
    <col min="21" max="21" width="3.85546875" customWidth="1"/>
  </cols>
  <sheetData>
    <row r="1" spans="2:20" ht="37.5" customHeight="1" thickBot="1">
      <c r="B1" s="266" t="s">
        <v>29</v>
      </c>
      <c r="C1" s="266"/>
      <c r="D1" s="266"/>
      <c r="E1" s="266"/>
      <c r="H1" s="267" t="s">
        <v>39</v>
      </c>
      <c r="I1" s="267"/>
      <c r="J1" s="267"/>
      <c r="K1" s="267"/>
      <c r="L1" s="267"/>
      <c r="M1" s="188"/>
      <c r="N1" s="188"/>
      <c r="O1" s="268" t="s">
        <v>40</v>
      </c>
      <c r="P1" s="268"/>
      <c r="Q1" s="268"/>
      <c r="R1" s="268"/>
      <c r="S1" s="268"/>
      <c r="T1" s="268"/>
    </row>
    <row r="2" spans="2:20" s="12" customFormat="1" ht="38.25" customHeight="1" thickBot="1">
      <c r="B2" s="58" t="s">
        <v>4</v>
      </c>
      <c r="C2" s="75" t="s">
        <v>5</v>
      </c>
      <c r="D2" s="76"/>
      <c r="E2" s="77" t="s">
        <v>15</v>
      </c>
      <c r="F2" s="11"/>
      <c r="G2" s="11"/>
      <c r="H2" s="211" t="str">
        <f>B2</f>
        <v>Butir Soal</v>
      </c>
      <c r="I2" s="212"/>
      <c r="J2" s="213"/>
      <c r="K2" s="214" t="s">
        <v>41</v>
      </c>
      <c r="L2" s="215" t="s">
        <v>15</v>
      </c>
      <c r="M2" s="11"/>
      <c r="N2" s="11"/>
      <c r="O2" s="227" t="s">
        <v>31</v>
      </c>
      <c r="P2" s="228" t="s">
        <v>42</v>
      </c>
      <c r="Q2" s="229" t="s">
        <v>43</v>
      </c>
      <c r="R2" s="229" t="s">
        <v>44</v>
      </c>
      <c r="S2" s="229" t="s">
        <v>45</v>
      </c>
      <c r="T2" s="230" t="s">
        <v>46</v>
      </c>
    </row>
    <row r="3" spans="2:20" s="16" customFormat="1" ht="15.95" customHeight="1">
      <c r="B3" s="71">
        <v>1</v>
      </c>
      <c r="C3" s="72">
        <f>'Master Data'!C60</f>
        <v>35</v>
      </c>
      <c r="D3" s="73">
        <f>C3/53</f>
        <v>0.660377358490566</v>
      </c>
      <c r="E3" s="74" t="str">
        <f>IF(D3&lt;0.3,"SUKAR",IF(D3&gt;0.7,"MUDAH","SEDANG"))</f>
        <v>SEDANG</v>
      </c>
      <c r="F3" s="15"/>
      <c r="G3" s="17"/>
      <c r="H3" s="207">
        <v>1</v>
      </c>
      <c r="I3" s="208">
        <v>0.7857142857142857</v>
      </c>
      <c r="J3" s="209">
        <v>0.42857142857142855</v>
      </c>
      <c r="K3" s="210">
        <f>I3-J3</f>
        <v>0.35714285714285715</v>
      </c>
      <c r="L3" s="74" t="str">
        <f>IF(K3&gt;0.3,"Baik","Jelek")</f>
        <v>Baik</v>
      </c>
      <c r="M3" s="15"/>
      <c r="N3" s="15"/>
      <c r="O3" s="224">
        <v>1</v>
      </c>
      <c r="P3" s="225" t="s">
        <v>47</v>
      </c>
      <c r="Q3" s="269" t="s">
        <v>48</v>
      </c>
      <c r="R3" s="216" t="str">
        <f>E3</f>
        <v>SEDANG</v>
      </c>
      <c r="S3" s="216" t="str">
        <f>L3</f>
        <v>Baik</v>
      </c>
      <c r="T3" s="226" t="s">
        <v>49</v>
      </c>
    </row>
    <row r="4" spans="2:20" s="16" customFormat="1" ht="15.95" customHeight="1">
      <c r="B4" s="59">
        <v>2</v>
      </c>
      <c r="C4" s="72">
        <f>'Master Data'!D60</f>
        <v>36</v>
      </c>
      <c r="D4" s="73">
        <f>C4/53</f>
        <v>0.67924528301886788</v>
      </c>
      <c r="E4" s="69" t="str">
        <f t="shared" ref="E4:E37" si="0">IF(D4&lt;0.3,"SUKAR",IF(D4&gt;0.7,"MUDAH","SEDANG"))</f>
        <v>SEDANG</v>
      </c>
      <c r="F4" s="15"/>
      <c r="G4" s="17"/>
      <c r="H4" s="205">
        <v>2</v>
      </c>
      <c r="I4" s="202">
        <v>0.8571428571428571</v>
      </c>
      <c r="J4" s="189">
        <v>0.5</v>
      </c>
      <c r="K4" s="190">
        <f>I4-J4</f>
        <v>0.3571428571428571</v>
      </c>
      <c r="L4" s="69" t="str">
        <f t="shared" ref="L4:L37" si="1">IF(K4&gt;0.3,"Baik","Jelek")</f>
        <v>Baik</v>
      </c>
      <c r="M4" s="15"/>
      <c r="N4" s="15"/>
      <c r="O4" s="223">
        <v>2</v>
      </c>
      <c r="P4" s="221" t="s">
        <v>47</v>
      </c>
      <c r="Q4" s="269"/>
      <c r="R4" s="191" t="str">
        <f t="shared" ref="R4:R37" si="2">E4</f>
        <v>SEDANG</v>
      </c>
      <c r="S4" s="191" t="str">
        <f t="shared" ref="S4:S37" si="3">L4</f>
        <v>Baik</v>
      </c>
      <c r="T4" s="218" t="s">
        <v>49</v>
      </c>
    </row>
    <row r="5" spans="2:20" s="16" customFormat="1" ht="15.95" customHeight="1">
      <c r="B5" s="59">
        <v>3</v>
      </c>
      <c r="C5" s="72">
        <f>'Master Data'!E60</f>
        <v>37</v>
      </c>
      <c r="D5" s="73">
        <f t="shared" ref="D5:D37" si="4">C5/53</f>
        <v>0.69811320754716977</v>
      </c>
      <c r="E5" s="69" t="str">
        <f t="shared" si="0"/>
        <v>SEDANG</v>
      </c>
      <c r="F5" s="15"/>
      <c r="G5" s="17"/>
      <c r="H5" s="205">
        <v>3</v>
      </c>
      <c r="I5" s="202">
        <v>1</v>
      </c>
      <c r="J5" s="189">
        <v>0.2857142857142857</v>
      </c>
      <c r="K5" s="190">
        <f t="shared" ref="K5:K37" si="5">I5-J5</f>
        <v>0.7142857142857143</v>
      </c>
      <c r="L5" s="69" t="str">
        <f t="shared" si="1"/>
        <v>Baik</v>
      </c>
      <c r="M5" s="15"/>
      <c r="N5" s="15"/>
      <c r="O5" s="223">
        <v>3</v>
      </c>
      <c r="P5" s="221" t="s">
        <v>47</v>
      </c>
      <c r="Q5" s="269"/>
      <c r="R5" s="191" t="str">
        <f t="shared" si="2"/>
        <v>SEDANG</v>
      </c>
      <c r="S5" s="191" t="str">
        <f t="shared" si="3"/>
        <v>Baik</v>
      </c>
      <c r="T5" s="218" t="s">
        <v>49</v>
      </c>
    </row>
    <row r="6" spans="2:20" s="16" customFormat="1" ht="15.95" customHeight="1">
      <c r="B6" s="59">
        <v>4</v>
      </c>
      <c r="C6" s="72">
        <f>'Master Data'!F60</f>
        <v>26</v>
      </c>
      <c r="D6" s="73">
        <f t="shared" si="4"/>
        <v>0.49056603773584906</v>
      </c>
      <c r="E6" s="69" t="str">
        <f t="shared" si="0"/>
        <v>SEDANG</v>
      </c>
      <c r="F6" s="15"/>
      <c r="G6" s="17"/>
      <c r="H6" s="205">
        <v>4</v>
      </c>
      <c r="I6" s="202">
        <v>0.71428571428571397</v>
      </c>
      <c r="J6" s="189">
        <v>0.2857142857142857</v>
      </c>
      <c r="K6" s="190">
        <f t="shared" si="5"/>
        <v>0.42857142857142827</v>
      </c>
      <c r="L6" s="69" t="str">
        <f t="shared" si="1"/>
        <v>Baik</v>
      </c>
      <c r="M6" s="15"/>
      <c r="N6" s="15"/>
      <c r="O6" s="223">
        <v>4</v>
      </c>
      <c r="P6" s="221" t="s">
        <v>47</v>
      </c>
      <c r="Q6" s="269"/>
      <c r="R6" s="191" t="str">
        <f t="shared" si="2"/>
        <v>SEDANG</v>
      </c>
      <c r="S6" s="191" t="str">
        <f t="shared" si="3"/>
        <v>Baik</v>
      </c>
      <c r="T6" s="218" t="s">
        <v>49</v>
      </c>
    </row>
    <row r="7" spans="2:20" s="16" customFormat="1" ht="15.95" customHeight="1">
      <c r="B7" s="59">
        <v>5</v>
      </c>
      <c r="C7" s="72">
        <f>'Master Data'!G60</f>
        <v>38</v>
      </c>
      <c r="D7" s="73">
        <f t="shared" si="4"/>
        <v>0.71698113207547165</v>
      </c>
      <c r="E7" s="69" t="str">
        <f t="shared" si="0"/>
        <v>MUDAH</v>
      </c>
      <c r="F7" s="15"/>
      <c r="G7" s="17"/>
      <c r="H7" s="205">
        <v>5</v>
      </c>
      <c r="I7" s="202">
        <v>0.7142857142857143</v>
      </c>
      <c r="J7" s="189">
        <v>0.5</v>
      </c>
      <c r="K7" s="190">
        <f t="shared" si="5"/>
        <v>0.2142857142857143</v>
      </c>
      <c r="L7" s="69" t="str">
        <f t="shared" si="1"/>
        <v>Jelek</v>
      </c>
      <c r="M7" s="15"/>
      <c r="N7" s="15"/>
      <c r="O7" s="223">
        <v>5</v>
      </c>
      <c r="P7" s="221" t="s">
        <v>47</v>
      </c>
      <c r="Q7" s="269"/>
      <c r="R7" s="191" t="str">
        <f t="shared" si="2"/>
        <v>MUDAH</v>
      </c>
      <c r="S7" s="191" t="str">
        <f t="shared" si="3"/>
        <v>Jelek</v>
      </c>
      <c r="T7" s="218" t="s">
        <v>50</v>
      </c>
    </row>
    <row r="8" spans="2:20" s="16" customFormat="1" ht="15.95" customHeight="1">
      <c r="B8" s="59">
        <v>6</v>
      </c>
      <c r="C8" s="72">
        <f>'Master Data'!H60</f>
        <v>32</v>
      </c>
      <c r="D8" s="73">
        <f t="shared" si="4"/>
        <v>0.60377358490566035</v>
      </c>
      <c r="E8" s="69" t="str">
        <f t="shared" si="0"/>
        <v>SEDANG</v>
      </c>
      <c r="F8" s="15"/>
      <c r="G8" s="17"/>
      <c r="H8" s="205">
        <v>6</v>
      </c>
      <c r="I8" s="202">
        <v>0.8571428571428571</v>
      </c>
      <c r="J8" s="189">
        <v>0.35714285714285715</v>
      </c>
      <c r="K8" s="190">
        <f t="shared" si="5"/>
        <v>0.49999999999999994</v>
      </c>
      <c r="L8" s="69" t="str">
        <f t="shared" si="1"/>
        <v>Baik</v>
      </c>
      <c r="M8" s="15"/>
      <c r="N8" s="15"/>
      <c r="O8" s="223">
        <v>6</v>
      </c>
      <c r="P8" s="221" t="s">
        <v>47</v>
      </c>
      <c r="Q8" s="269"/>
      <c r="R8" s="191" t="str">
        <f t="shared" si="2"/>
        <v>SEDANG</v>
      </c>
      <c r="S8" s="191" t="str">
        <f t="shared" si="3"/>
        <v>Baik</v>
      </c>
      <c r="T8" s="218" t="s">
        <v>49</v>
      </c>
    </row>
    <row r="9" spans="2:20" s="16" customFormat="1" ht="15.95" customHeight="1">
      <c r="B9" s="59">
        <v>7</v>
      </c>
      <c r="C9" s="72">
        <f>'Master Data'!I60</f>
        <v>37</v>
      </c>
      <c r="D9" s="73">
        <f t="shared" si="4"/>
        <v>0.69811320754716977</v>
      </c>
      <c r="E9" s="69" t="str">
        <f t="shared" si="0"/>
        <v>SEDANG</v>
      </c>
      <c r="F9" s="15"/>
      <c r="G9" s="17"/>
      <c r="H9" s="205">
        <v>7</v>
      </c>
      <c r="I9" s="202">
        <v>1</v>
      </c>
      <c r="J9" s="189">
        <v>0.42857142857142855</v>
      </c>
      <c r="K9" s="190">
        <f t="shared" si="5"/>
        <v>0.5714285714285714</v>
      </c>
      <c r="L9" s="69" t="str">
        <f t="shared" si="1"/>
        <v>Baik</v>
      </c>
      <c r="M9" s="15"/>
      <c r="N9" s="15"/>
      <c r="O9" s="223">
        <v>7</v>
      </c>
      <c r="P9" s="221" t="s">
        <v>47</v>
      </c>
      <c r="Q9" s="269"/>
      <c r="R9" s="191" t="str">
        <f t="shared" si="2"/>
        <v>SEDANG</v>
      </c>
      <c r="S9" s="191" t="str">
        <f t="shared" si="3"/>
        <v>Baik</v>
      </c>
      <c r="T9" s="218" t="s">
        <v>49</v>
      </c>
    </row>
    <row r="10" spans="2:20" s="16" customFormat="1" ht="15.95" customHeight="1">
      <c r="B10" s="59">
        <v>8</v>
      </c>
      <c r="C10" s="72">
        <f>'Master Data'!J60</f>
        <v>37</v>
      </c>
      <c r="D10" s="73">
        <f t="shared" si="4"/>
        <v>0.69811320754716977</v>
      </c>
      <c r="E10" s="69" t="str">
        <f t="shared" si="0"/>
        <v>SEDANG</v>
      </c>
      <c r="F10" s="15"/>
      <c r="G10" s="17"/>
      <c r="H10" s="205">
        <v>8</v>
      </c>
      <c r="I10" s="202">
        <v>0.9285714285714286</v>
      </c>
      <c r="J10" s="189">
        <v>0.21428571428571427</v>
      </c>
      <c r="K10" s="190">
        <f t="shared" si="5"/>
        <v>0.7142857142857143</v>
      </c>
      <c r="L10" s="69" t="str">
        <f t="shared" si="1"/>
        <v>Baik</v>
      </c>
      <c r="M10" s="15"/>
      <c r="N10" s="15"/>
      <c r="O10" s="223">
        <v>8</v>
      </c>
      <c r="P10" s="221" t="s">
        <v>47</v>
      </c>
      <c r="Q10" s="269"/>
      <c r="R10" s="191" t="str">
        <f t="shared" si="2"/>
        <v>SEDANG</v>
      </c>
      <c r="S10" s="191" t="str">
        <f t="shared" si="3"/>
        <v>Baik</v>
      </c>
      <c r="T10" s="218" t="s">
        <v>49</v>
      </c>
    </row>
    <row r="11" spans="2:20" s="16" customFormat="1" ht="15.95" customHeight="1">
      <c r="B11" s="59">
        <v>9</v>
      </c>
      <c r="C11" s="72">
        <f>'Master Data'!K60</f>
        <v>23</v>
      </c>
      <c r="D11" s="73">
        <f t="shared" si="4"/>
        <v>0.43396226415094341</v>
      </c>
      <c r="E11" s="69" t="str">
        <f t="shared" si="0"/>
        <v>SEDANG</v>
      </c>
      <c r="F11" s="15"/>
      <c r="G11" s="17"/>
      <c r="H11" s="205">
        <v>9</v>
      </c>
      <c r="I11" s="202">
        <v>0.8571428571428571</v>
      </c>
      <c r="J11" s="189">
        <v>7.1428571428571425E-2</v>
      </c>
      <c r="K11" s="190">
        <f t="shared" si="5"/>
        <v>0.7857142857142857</v>
      </c>
      <c r="L11" s="69" t="str">
        <f t="shared" si="1"/>
        <v>Baik</v>
      </c>
      <c r="M11" s="15"/>
      <c r="N11" s="15"/>
      <c r="O11" s="223">
        <v>9</v>
      </c>
      <c r="P11" s="221" t="s">
        <v>47</v>
      </c>
      <c r="Q11" s="269"/>
      <c r="R11" s="191" t="str">
        <f t="shared" si="2"/>
        <v>SEDANG</v>
      </c>
      <c r="S11" s="191" t="str">
        <f t="shared" si="3"/>
        <v>Baik</v>
      </c>
      <c r="T11" s="218" t="s">
        <v>49</v>
      </c>
    </row>
    <row r="12" spans="2:20" s="16" customFormat="1" ht="15.95" customHeight="1">
      <c r="B12" s="59">
        <v>10</v>
      </c>
      <c r="C12" s="72">
        <f>'Master Data'!L60</f>
        <v>37</v>
      </c>
      <c r="D12" s="73">
        <f t="shared" si="4"/>
        <v>0.69811320754716977</v>
      </c>
      <c r="E12" s="69" t="str">
        <f t="shared" si="0"/>
        <v>SEDANG</v>
      </c>
      <c r="F12" s="15"/>
      <c r="G12" s="17"/>
      <c r="H12" s="205">
        <v>10</v>
      </c>
      <c r="I12" s="202">
        <v>1</v>
      </c>
      <c r="J12" s="189">
        <v>0.5714285714285714</v>
      </c>
      <c r="K12" s="190">
        <f t="shared" si="5"/>
        <v>0.4285714285714286</v>
      </c>
      <c r="L12" s="69" t="str">
        <f t="shared" si="1"/>
        <v>Baik</v>
      </c>
      <c r="M12" s="15"/>
      <c r="N12" s="15"/>
      <c r="O12" s="223">
        <v>10</v>
      </c>
      <c r="P12" s="221" t="s">
        <v>47</v>
      </c>
      <c r="Q12" s="269"/>
      <c r="R12" s="191" t="str">
        <f t="shared" si="2"/>
        <v>SEDANG</v>
      </c>
      <c r="S12" s="191" t="str">
        <f t="shared" si="3"/>
        <v>Baik</v>
      </c>
      <c r="T12" s="218" t="s">
        <v>49</v>
      </c>
    </row>
    <row r="13" spans="2:20" s="16" customFormat="1" ht="15.95" customHeight="1">
      <c r="B13" s="59">
        <v>11</v>
      </c>
      <c r="C13" s="72">
        <f>'Master Data'!M60</f>
        <v>36</v>
      </c>
      <c r="D13" s="73">
        <f t="shared" si="4"/>
        <v>0.67924528301886788</v>
      </c>
      <c r="E13" s="69" t="str">
        <f t="shared" si="0"/>
        <v>SEDANG</v>
      </c>
      <c r="F13" s="15"/>
      <c r="G13" s="17"/>
      <c r="H13" s="205">
        <v>11</v>
      </c>
      <c r="I13" s="202">
        <v>1</v>
      </c>
      <c r="J13" s="189">
        <v>0.21428571428571427</v>
      </c>
      <c r="K13" s="190">
        <f t="shared" si="5"/>
        <v>0.7857142857142857</v>
      </c>
      <c r="L13" s="69" t="str">
        <f t="shared" si="1"/>
        <v>Baik</v>
      </c>
      <c r="M13" s="15"/>
      <c r="N13" s="15"/>
      <c r="O13" s="223">
        <v>11</v>
      </c>
      <c r="P13" s="221" t="s">
        <v>47</v>
      </c>
      <c r="Q13" s="269"/>
      <c r="R13" s="191" t="str">
        <f t="shared" si="2"/>
        <v>SEDANG</v>
      </c>
      <c r="S13" s="191" t="str">
        <f t="shared" si="3"/>
        <v>Baik</v>
      </c>
      <c r="T13" s="218" t="s">
        <v>49</v>
      </c>
    </row>
    <row r="14" spans="2:20" s="16" customFormat="1" ht="15.95" customHeight="1">
      <c r="B14" s="59">
        <v>12</v>
      </c>
      <c r="C14" s="72">
        <f>'Master Data'!N60</f>
        <v>26</v>
      </c>
      <c r="D14" s="73">
        <f t="shared" si="4"/>
        <v>0.49056603773584906</v>
      </c>
      <c r="E14" s="69" t="str">
        <f t="shared" si="0"/>
        <v>SEDANG</v>
      </c>
      <c r="F14" s="15"/>
      <c r="G14" s="17"/>
      <c r="H14" s="205">
        <v>12</v>
      </c>
      <c r="I14" s="202">
        <v>0.5714285714285714</v>
      </c>
      <c r="J14" s="189">
        <v>0.21428571428571427</v>
      </c>
      <c r="K14" s="190">
        <f t="shared" si="5"/>
        <v>0.3571428571428571</v>
      </c>
      <c r="L14" s="69" t="str">
        <f t="shared" si="1"/>
        <v>Baik</v>
      </c>
      <c r="M14" s="15"/>
      <c r="N14" s="15"/>
      <c r="O14" s="223">
        <v>12</v>
      </c>
      <c r="P14" s="221" t="s">
        <v>47</v>
      </c>
      <c r="Q14" s="269"/>
      <c r="R14" s="191" t="str">
        <f t="shared" si="2"/>
        <v>SEDANG</v>
      </c>
      <c r="S14" s="191" t="str">
        <f t="shared" si="3"/>
        <v>Baik</v>
      </c>
      <c r="T14" s="218" t="s">
        <v>49</v>
      </c>
    </row>
    <row r="15" spans="2:20" s="16" customFormat="1" ht="15.95" customHeight="1">
      <c r="B15" s="59">
        <v>13</v>
      </c>
      <c r="C15" s="72">
        <f>'Master Data'!O60</f>
        <v>36</v>
      </c>
      <c r="D15" s="73">
        <f t="shared" si="4"/>
        <v>0.67924528301886788</v>
      </c>
      <c r="E15" s="69" t="str">
        <f t="shared" si="0"/>
        <v>SEDANG</v>
      </c>
      <c r="F15" s="15"/>
      <c r="G15" s="17"/>
      <c r="H15" s="205">
        <v>13</v>
      </c>
      <c r="I15" s="202">
        <v>0.9285714285714286</v>
      </c>
      <c r="J15" s="189">
        <v>0.5</v>
      </c>
      <c r="K15" s="190">
        <f t="shared" si="5"/>
        <v>0.4285714285714286</v>
      </c>
      <c r="L15" s="69" t="str">
        <f t="shared" si="1"/>
        <v>Baik</v>
      </c>
      <c r="M15" s="15"/>
      <c r="N15" s="15"/>
      <c r="O15" s="223">
        <v>13</v>
      </c>
      <c r="P15" s="221" t="s">
        <v>47</v>
      </c>
      <c r="Q15" s="269"/>
      <c r="R15" s="191" t="str">
        <f t="shared" si="2"/>
        <v>SEDANG</v>
      </c>
      <c r="S15" s="191" t="str">
        <f t="shared" si="3"/>
        <v>Baik</v>
      </c>
      <c r="T15" s="218" t="s">
        <v>49</v>
      </c>
    </row>
    <row r="16" spans="2:20" s="16" customFormat="1" ht="15.95" customHeight="1">
      <c r="B16" s="59">
        <v>14</v>
      </c>
      <c r="C16" s="72">
        <f>'Master Data'!P60</f>
        <v>38</v>
      </c>
      <c r="D16" s="73">
        <f t="shared" si="4"/>
        <v>0.71698113207547165</v>
      </c>
      <c r="E16" s="69" t="str">
        <f t="shared" si="0"/>
        <v>MUDAH</v>
      </c>
      <c r="F16" s="15"/>
      <c r="G16" s="17"/>
      <c r="H16" s="205">
        <v>14</v>
      </c>
      <c r="I16" s="202">
        <v>0.8571428571428571</v>
      </c>
      <c r="J16" s="189">
        <v>0.7142857142857143</v>
      </c>
      <c r="K16" s="190">
        <f t="shared" si="5"/>
        <v>0.14285714285714279</v>
      </c>
      <c r="L16" s="69" t="str">
        <f t="shared" si="1"/>
        <v>Jelek</v>
      </c>
      <c r="M16" s="15"/>
      <c r="N16" s="15"/>
      <c r="O16" s="223">
        <v>14</v>
      </c>
      <c r="P16" s="221" t="s">
        <v>47</v>
      </c>
      <c r="Q16" s="269"/>
      <c r="R16" s="191" t="str">
        <f t="shared" si="2"/>
        <v>MUDAH</v>
      </c>
      <c r="S16" s="191" t="str">
        <f t="shared" si="3"/>
        <v>Jelek</v>
      </c>
      <c r="T16" s="218" t="s">
        <v>50</v>
      </c>
    </row>
    <row r="17" spans="2:20" s="16" customFormat="1" ht="15.95" customHeight="1">
      <c r="B17" s="59">
        <v>15</v>
      </c>
      <c r="C17" s="72">
        <f>'Master Data'!Q60</f>
        <v>24</v>
      </c>
      <c r="D17" s="73">
        <f t="shared" si="4"/>
        <v>0.45283018867924529</v>
      </c>
      <c r="E17" s="69" t="str">
        <f t="shared" si="0"/>
        <v>SEDANG</v>
      </c>
      <c r="F17" s="15"/>
      <c r="G17" s="17"/>
      <c r="H17" s="205">
        <v>15</v>
      </c>
      <c r="I17" s="202">
        <v>0.6428571428571429</v>
      </c>
      <c r="J17" s="189">
        <v>0.5714285714285714</v>
      </c>
      <c r="K17" s="190">
        <f t="shared" si="5"/>
        <v>7.1428571428571508E-2</v>
      </c>
      <c r="L17" s="69" t="str">
        <f t="shared" si="1"/>
        <v>Jelek</v>
      </c>
      <c r="M17" s="15"/>
      <c r="N17" s="15"/>
      <c r="O17" s="223">
        <v>15</v>
      </c>
      <c r="P17" s="221" t="s">
        <v>47</v>
      </c>
      <c r="Q17" s="269"/>
      <c r="R17" s="191" t="str">
        <f t="shared" si="2"/>
        <v>SEDANG</v>
      </c>
      <c r="S17" s="191" t="str">
        <f t="shared" si="3"/>
        <v>Jelek</v>
      </c>
      <c r="T17" s="218" t="s">
        <v>50</v>
      </c>
    </row>
    <row r="18" spans="2:20" s="16" customFormat="1" ht="15.95" customHeight="1">
      <c r="B18" s="59">
        <v>16</v>
      </c>
      <c r="C18" s="72">
        <f>'Master Data'!R60</f>
        <v>36</v>
      </c>
      <c r="D18" s="73">
        <f t="shared" si="4"/>
        <v>0.67924528301886788</v>
      </c>
      <c r="E18" s="69" t="str">
        <f>IF(D18&lt;0.3,"SUKAR",IF(D18&gt;0.7,"MUDAH","SEDANG"))</f>
        <v>SEDANG</v>
      </c>
      <c r="F18" s="15"/>
      <c r="G18" s="17"/>
      <c r="H18" s="205">
        <v>16</v>
      </c>
      <c r="I18" s="202">
        <v>0.9285714285714286</v>
      </c>
      <c r="J18" s="189">
        <v>0.35714285714285715</v>
      </c>
      <c r="K18" s="190">
        <f t="shared" si="5"/>
        <v>0.5714285714285714</v>
      </c>
      <c r="L18" s="69" t="str">
        <f t="shared" si="1"/>
        <v>Baik</v>
      </c>
      <c r="M18" s="15"/>
      <c r="N18" s="15"/>
      <c r="O18" s="223">
        <v>16</v>
      </c>
      <c r="P18" s="221" t="s">
        <v>47</v>
      </c>
      <c r="Q18" s="269"/>
      <c r="R18" s="191" t="str">
        <f t="shared" si="2"/>
        <v>SEDANG</v>
      </c>
      <c r="S18" s="191" t="str">
        <f t="shared" si="3"/>
        <v>Baik</v>
      </c>
      <c r="T18" s="218" t="s">
        <v>49</v>
      </c>
    </row>
    <row r="19" spans="2:20" s="16" customFormat="1" ht="15.95" customHeight="1">
      <c r="B19" s="59">
        <v>17</v>
      </c>
      <c r="C19" s="72">
        <f>'Master Data'!S60</f>
        <v>37</v>
      </c>
      <c r="D19" s="73">
        <f t="shared" si="4"/>
        <v>0.69811320754716977</v>
      </c>
      <c r="E19" s="69" t="str">
        <f t="shared" si="0"/>
        <v>SEDANG</v>
      </c>
      <c r="F19" s="15"/>
      <c r="G19" s="17"/>
      <c r="H19" s="205">
        <v>17</v>
      </c>
      <c r="I19" s="202">
        <v>1</v>
      </c>
      <c r="J19" s="189">
        <v>0.5714285714285714</v>
      </c>
      <c r="K19" s="190">
        <f t="shared" si="5"/>
        <v>0.4285714285714286</v>
      </c>
      <c r="L19" s="69" t="str">
        <f t="shared" si="1"/>
        <v>Baik</v>
      </c>
      <c r="M19" s="15"/>
      <c r="N19" s="15"/>
      <c r="O19" s="223">
        <v>17</v>
      </c>
      <c r="P19" s="221" t="s">
        <v>47</v>
      </c>
      <c r="Q19" s="269"/>
      <c r="R19" s="191" t="str">
        <f t="shared" si="2"/>
        <v>SEDANG</v>
      </c>
      <c r="S19" s="191" t="str">
        <f t="shared" si="3"/>
        <v>Baik</v>
      </c>
      <c r="T19" s="218" t="s">
        <v>49</v>
      </c>
    </row>
    <row r="20" spans="2:20" s="16" customFormat="1" ht="15.95" customHeight="1">
      <c r="B20" s="59">
        <v>18</v>
      </c>
      <c r="C20" s="72">
        <f>'Master Data'!T60</f>
        <v>36</v>
      </c>
      <c r="D20" s="73">
        <f t="shared" si="4"/>
        <v>0.67924528301886788</v>
      </c>
      <c r="E20" s="69" t="str">
        <f t="shared" si="0"/>
        <v>SEDANG</v>
      </c>
      <c r="F20" s="15"/>
      <c r="G20" s="17"/>
      <c r="H20" s="205">
        <v>18</v>
      </c>
      <c r="I20" s="202">
        <v>0.9285714285714286</v>
      </c>
      <c r="J20" s="189">
        <v>0.5</v>
      </c>
      <c r="K20" s="190">
        <f t="shared" si="5"/>
        <v>0.4285714285714286</v>
      </c>
      <c r="L20" s="69" t="str">
        <f t="shared" si="1"/>
        <v>Baik</v>
      </c>
      <c r="M20" s="15"/>
      <c r="N20" s="15"/>
      <c r="O20" s="223">
        <v>18</v>
      </c>
      <c r="P20" s="221" t="s">
        <v>47</v>
      </c>
      <c r="Q20" s="269"/>
      <c r="R20" s="191" t="str">
        <f t="shared" si="2"/>
        <v>SEDANG</v>
      </c>
      <c r="S20" s="191" t="str">
        <f t="shared" si="3"/>
        <v>Baik</v>
      </c>
      <c r="T20" s="218" t="s">
        <v>49</v>
      </c>
    </row>
    <row r="21" spans="2:20" s="16" customFormat="1" ht="15.95" customHeight="1">
      <c r="B21" s="59">
        <v>19</v>
      </c>
      <c r="C21" s="72">
        <f>'Master Data'!U60</f>
        <v>14</v>
      </c>
      <c r="D21" s="73">
        <f t="shared" si="4"/>
        <v>0.26415094339622641</v>
      </c>
      <c r="E21" s="69" t="str">
        <f t="shared" si="0"/>
        <v>SUKAR</v>
      </c>
      <c r="F21" s="15"/>
      <c r="G21" s="17"/>
      <c r="H21" s="205">
        <v>19</v>
      </c>
      <c r="I21" s="202">
        <v>0.5</v>
      </c>
      <c r="J21" s="189">
        <v>0.35714285714285715</v>
      </c>
      <c r="K21" s="190">
        <f t="shared" si="5"/>
        <v>0.14285714285714285</v>
      </c>
      <c r="L21" s="69" t="str">
        <f t="shared" si="1"/>
        <v>Jelek</v>
      </c>
      <c r="M21" s="15"/>
      <c r="N21" s="15"/>
      <c r="O21" s="223">
        <v>19</v>
      </c>
      <c r="P21" s="221" t="s">
        <v>47</v>
      </c>
      <c r="Q21" s="269"/>
      <c r="R21" s="191" t="str">
        <f t="shared" si="2"/>
        <v>SUKAR</v>
      </c>
      <c r="S21" s="191" t="str">
        <f t="shared" si="3"/>
        <v>Jelek</v>
      </c>
      <c r="T21" s="218" t="s">
        <v>50</v>
      </c>
    </row>
    <row r="22" spans="2:20" s="16" customFormat="1" ht="15.95" customHeight="1">
      <c r="B22" s="59">
        <v>20</v>
      </c>
      <c r="C22" s="72">
        <f>'Master Data'!V60</f>
        <v>35</v>
      </c>
      <c r="D22" s="73">
        <f t="shared" si="4"/>
        <v>0.660377358490566</v>
      </c>
      <c r="E22" s="69" t="str">
        <f t="shared" si="0"/>
        <v>SEDANG</v>
      </c>
      <c r="F22" s="15"/>
      <c r="G22" s="17"/>
      <c r="H22" s="205">
        <v>20</v>
      </c>
      <c r="I22" s="202">
        <v>0.7142857142857143</v>
      </c>
      <c r="J22" s="189">
        <v>0.35714285714285715</v>
      </c>
      <c r="K22" s="190">
        <f t="shared" si="5"/>
        <v>0.35714285714285715</v>
      </c>
      <c r="L22" s="69" t="str">
        <f t="shared" si="1"/>
        <v>Baik</v>
      </c>
      <c r="M22" s="15"/>
      <c r="N22" s="15"/>
      <c r="O22" s="223">
        <v>20</v>
      </c>
      <c r="P22" s="221" t="s">
        <v>47</v>
      </c>
      <c r="Q22" s="269"/>
      <c r="R22" s="191" t="str">
        <f t="shared" si="2"/>
        <v>SEDANG</v>
      </c>
      <c r="S22" s="191" t="str">
        <f t="shared" si="3"/>
        <v>Baik</v>
      </c>
      <c r="T22" s="218" t="s">
        <v>49</v>
      </c>
    </row>
    <row r="23" spans="2:20" ht="15.95" customHeight="1">
      <c r="B23" s="59">
        <v>21</v>
      </c>
      <c r="C23" s="72">
        <f>'Master Data'!W60</f>
        <v>30</v>
      </c>
      <c r="D23" s="73">
        <f t="shared" si="4"/>
        <v>0.56603773584905659</v>
      </c>
      <c r="E23" s="69" t="str">
        <f t="shared" si="0"/>
        <v>SEDANG</v>
      </c>
      <c r="G23" s="17"/>
      <c r="H23" s="205">
        <v>21</v>
      </c>
      <c r="I23" s="203">
        <v>0.6428571428571429</v>
      </c>
      <c r="J23" s="192">
        <v>0.2857142857142857</v>
      </c>
      <c r="K23" s="190">
        <f t="shared" si="5"/>
        <v>0.35714285714285721</v>
      </c>
      <c r="L23" s="69" t="str">
        <f t="shared" si="1"/>
        <v>Baik</v>
      </c>
      <c r="O23" s="223">
        <v>21</v>
      </c>
      <c r="P23" s="221" t="s">
        <v>47</v>
      </c>
      <c r="Q23" s="269"/>
      <c r="R23" s="191" t="str">
        <f t="shared" si="2"/>
        <v>SEDANG</v>
      </c>
      <c r="S23" s="191" t="str">
        <f t="shared" si="3"/>
        <v>Baik</v>
      </c>
      <c r="T23" s="218" t="s">
        <v>49</v>
      </c>
    </row>
    <row r="24" spans="2:20" ht="15.95" customHeight="1">
      <c r="B24" s="59">
        <v>22</v>
      </c>
      <c r="C24" s="72">
        <f>'Master Data'!X60</f>
        <v>36</v>
      </c>
      <c r="D24" s="73">
        <f t="shared" si="4"/>
        <v>0.67924528301886788</v>
      </c>
      <c r="E24" s="69" t="str">
        <f t="shared" si="0"/>
        <v>SEDANG</v>
      </c>
      <c r="G24" s="17"/>
      <c r="H24" s="205">
        <v>22</v>
      </c>
      <c r="I24" s="203">
        <v>0.8571428571428571</v>
      </c>
      <c r="J24" s="192">
        <v>0.42857142857142855</v>
      </c>
      <c r="K24" s="190">
        <f t="shared" si="5"/>
        <v>0.42857142857142855</v>
      </c>
      <c r="L24" s="69" t="str">
        <f t="shared" si="1"/>
        <v>Baik</v>
      </c>
      <c r="O24" s="223">
        <v>22</v>
      </c>
      <c r="P24" s="221" t="s">
        <v>47</v>
      </c>
      <c r="Q24" s="269"/>
      <c r="R24" s="191" t="str">
        <f t="shared" si="2"/>
        <v>SEDANG</v>
      </c>
      <c r="S24" s="191" t="str">
        <f t="shared" si="3"/>
        <v>Baik</v>
      </c>
      <c r="T24" s="218" t="s">
        <v>49</v>
      </c>
    </row>
    <row r="25" spans="2:20" ht="15.95" customHeight="1">
      <c r="B25" s="59">
        <v>23</v>
      </c>
      <c r="C25" s="72">
        <f>'Master Data'!Y60</f>
        <v>15</v>
      </c>
      <c r="D25" s="73">
        <f t="shared" si="4"/>
        <v>0.28301886792452829</v>
      </c>
      <c r="E25" s="69" t="str">
        <f t="shared" si="0"/>
        <v>SUKAR</v>
      </c>
      <c r="G25" s="17"/>
      <c r="H25" s="205">
        <v>23</v>
      </c>
      <c r="I25" s="203">
        <v>0.5714285714285714</v>
      </c>
      <c r="J25" s="192">
        <v>0.42857142857142855</v>
      </c>
      <c r="K25" s="190">
        <f t="shared" si="5"/>
        <v>0.14285714285714285</v>
      </c>
      <c r="L25" s="69" t="str">
        <f t="shared" si="1"/>
        <v>Jelek</v>
      </c>
      <c r="O25" s="223">
        <v>23</v>
      </c>
      <c r="P25" s="221" t="s">
        <v>47</v>
      </c>
      <c r="Q25" s="269"/>
      <c r="R25" s="191" t="str">
        <f t="shared" si="2"/>
        <v>SUKAR</v>
      </c>
      <c r="S25" s="191" t="str">
        <f t="shared" si="3"/>
        <v>Jelek</v>
      </c>
      <c r="T25" s="218" t="s">
        <v>50</v>
      </c>
    </row>
    <row r="26" spans="2:20" ht="15.95" customHeight="1">
      <c r="B26" s="59">
        <v>24</v>
      </c>
      <c r="C26" s="72">
        <f>'Master Data'!Z60</f>
        <v>29</v>
      </c>
      <c r="D26" s="73">
        <f t="shared" si="4"/>
        <v>0.54716981132075471</v>
      </c>
      <c r="E26" s="69" t="str">
        <f t="shared" si="0"/>
        <v>SEDANG</v>
      </c>
      <c r="G26" s="17"/>
      <c r="H26" s="205">
        <v>24</v>
      </c>
      <c r="I26" s="203">
        <v>0.7857142857142857</v>
      </c>
      <c r="J26" s="192">
        <v>0.42857142857142855</v>
      </c>
      <c r="K26" s="190">
        <f t="shared" si="5"/>
        <v>0.35714285714285715</v>
      </c>
      <c r="L26" s="69" t="str">
        <f t="shared" si="1"/>
        <v>Baik</v>
      </c>
      <c r="O26" s="223">
        <v>24</v>
      </c>
      <c r="P26" s="221" t="s">
        <v>47</v>
      </c>
      <c r="Q26" s="269"/>
      <c r="R26" s="191" t="str">
        <f t="shared" si="2"/>
        <v>SEDANG</v>
      </c>
      <c r="S26" s="191" t="str">
        <f t="shared" si="3"/>
        <v>Baik</v>
      </c>
      <c r="T26" s="218" t="s">
        <v>49</v>
      </c>
    </row>
    <row r="27" spans="2:20" ht="15.95" customHeight="1">
      <c r="B27" s="59">
        <v>25</v>
      </c>
      <c r="C27" s="72">
        <f>'Master Data'!AA60</f>
        <v>33</v>
      </c>
      <c r="D27" s="73">
        <f t="shared" si="4"/>
        <v>0.62264150943396224</v>
      </c>
      <c r="E27" s="69" t="str">
        <f t="shared" si="0"/>
        <v>SEDANG</v>
      </c>
      <c r="G27" s="17"/>
      <c r="H27" s="205">
        <v>25</v>
      </c>
      <c r="I27" s="203">
        <v>1</v>
      </c>
      <c r="J27" s="192">
        <v>0.5</v>
      </c>
      <c r="K27" s="190">
        <f t="shared" si="5"/>
        <v>0.5</v>
      </c>
      <c r="L27" s="69" t="str">
        <f t="shared" si="1"/>
        <v>Baik</v>
      </c>
      <c r="O27" s="223">
        <v>25</v>
      </c>
      <c r="P27" s="221" t="s">
        <v>47</v>
      </c>
      <c r="Q27" s="269"/>
      <c r="R27" s="191" t="str">
        <f t="shared" si="2"/>
        <v>SEDANG</v>
      </c>
      <c r="S27" s="191" t="str">
        <f t="shared" si="3"/>
        <v>Baik</v>
      </c>
      <c r="T27" s="218" t="s">
        <v>49</v>
      </c>
    </row>
    <row r="28" spans="2:20" ht="15.95" customHeight="1">
      <c r="B28" s="59">
        <v>26</v>
      </c>
      <c r="C28" s="72">
        <f>'Master Data'!AB60</f>
        <v>34</v>
      </c>
      <c r="D28" s="73">
        <f t="shared" si="4"/>
        <v>0.64150943396226412</v>
      </c>
      <c r="E28" s="69" t="str">
        <f t="shared" si="0"/>
        <v>SEDANG</v>
      </c>
      <c r="H28" s="205">
        <v>26</v>
      </c>
      <c r="I28" s="203">
        <v>0.7857142857142857</v>
      </c>
      <c r="J28" s="192">
        <v>0.35714285714285715</v>
      </c>
      <c r="K28" s="190">
        <f t="shared" si="5"/>
        <v>0.42857142857142855</v>
      </c>
      <c r="L28" s="69" t="str">
        <f t="shared" si="1"/>
        <v>Baik</v>
      </c>
      <c r="O28" s="223">
        <v>26</v>
      </c>
      <c r="P28" s="221" t="s">
        <v>47</v>
      </c>
      <c r="Q28" s="269"/>
      <c r="R28" s="191" t="str">
        <f t="shared" si="2"/>
        <v>SEDANG</v>
      </c>
      <c r="S28" s="191" t="str">
        <f t="shared" si="3"/>
        <v>Baik</v>
      </c>
      <c r="T28" s="218" t="s">
        <v>49</v>
      </c>
    </row>
    <row r="29" spans="2:20" ht="15.95" customHeight="1">
      <c r="B29" s="59">
        <v>27</v>
      </c>
      <c r="C29" s="72">
        <f>'Master Data'!AC60</f>
        <v>36</v>
      </c>
      <c r="D29" s="73">
        <f t="shared" si="4"/>
        <v>0.67924528301886788</v>
      </c>
      <c r="E29" s="69" t="str">
        <f t="shared" si="0"/>
        <v>SEDANG</v>
      </c>
      <c r="H29" s="205">
        <v>27</v>
      </c>
      <c r="I29" s="203">
        <v>0.9285714285714286</v>
      </c>
      <c r="J29" s="192">
        <v>0.35714285714285715</v>
      </c>
      <c r="K29" s="190">
        <f t="shared" si="5"/>
        <v>0.5714285714285714</v>
      </c>
      <c r="L29" s="69" t="str">
        <f t="shared" si="1"/>
        <v>Baik</v>
      </c>
      <c r="O29" s="223">
        <v>27</v>
      </c>
      <c r="P29" s="221" t="s">
        <v>47</v>
      </c>
      <c r="Q29" s="269"/>
      <c r="R29" s="191" t="str">
        <f t="shared" si="2"/>
        <v>SEDANG</v>
      </c>
      <c r="S29" s="191" t="str">
        <f t="shared" si="3"/>
        <v>Baik</v>
      </c>
      <c r="T29" s="218" t="s">
        <v>49</v>
      </c>
    </row>
    <row r="30" spans="2:20" ht="15.95" customHeight="1">
      <c r="B30" s="59">
        <v>28</v>
      </c>
      <c r="C30" s="72">
        <f>'Master Data'!AD60</f>
        <v>36</v>
      </c>
      <c r="D30" s="73">
        <f t="shared" si="4"/>
        <v>0.67924528301886788</v>
      </c>
      <c r="E30" s="69" t="str">
        <f t="shared" si="0"/>
        <v>SEDANG</v>
      </c>
      <c r="H30" s="205">
        <v>28</v>
      </c>
      <c r="I30" s="203">
        <v>0.8571428571428571</v>
      </c>
      <c r="J30" s="192">
        <v>0.2857142857142857</v>
      </c>
      <c r="K30" s="190">
        <f t="shared" si="5"/>
        <v>0.5714285714285714</v>
      </c>
      <c r="L30" s="69" t="str">
        <f t="shared" si="1"/>
        <v>Baik</v>
      </c>
      <c r="O30" s="223">
        <v>28</v>
      </c>
      <c r="P30" s="221" t="s">
        <v>47</v>
      </c>
      <c r="Q30" s="269"/>
      <c r="R30" s="191" t="str">
        <f t="shared" si="2"/>
        <v>SEDANG</v>
      </c>
      <c r="S30" s="191" t="str">
        <f t="shared" si="3"/>
        <v>Baik</v>
      </c>
      <c r="T30" s="218" t="s">
        <v>49</v>
      </c>
    </row>
    <row r="31" spans="2:20" ht="15.95" customHeight="1">
      <c r="B31" s="59">
        <v>29</v>
      </c>
      <c r="C31" s="72">
        <f>'Master Data'!AE60</f>
        <v>25</v>
      </c>
      <c r="D31" s="73">
        <f t="shared" si="4"/>
        <v>0.47169811320754718</v>
      </c>
      <c r="E31" s="69" t="str">
        <f t="shared" si="0"/>
        <v>SEDANG</v>
      </c>
      <c r="H31" s="205">
        <v>29</v>
      </c>
      <c r="I31" s="203">
        <v>0.7142857142857143</v>
      </c>
      <c r="J31" s="192">
        <v>0.21428571428571427</v>
      </c>
      <c r="K31" s="190">
        <f t="shared" si="5"/>
        <v>0.5</v>
      </c>
      <c r="L31" s="69" t="str">
        <f t="shared" si="1"/>
        <v>Baik</v>
      </c>
      <c r="O31" s="223">
        <v>29</v>
      </c>
      <c r="P31" s="221" t="s">
        <v>47</v>
      </c>
      <c r="Q31" s="269"/>
      <c r="R31" s="191" t="str">
        <f t="shared" si="2"/>
        <v>SEDANG</v>
      </c>
      <c r="S31" s="191" t="str">
        <f t="shared" si="3"/>
        <v>Baik</v>
      </c>
      <c r="T31" s="218" t="s">
        <v>49</v>
      </c>
    </row>
    <row r="32" spans="2:20" ht="15.95" customHeight="1">
      <c r="B32" s="193">
        <v>30</v>
      </c>
      <c r="C32" s="72">
        <f>'Master Data'!AF60</f>
        <v>36</v>
      </c>
      <c r="D32" s="73">
        <f t="shared" si="4"/>
        <v>0.67924528301886788</v>
      </c>
      <c r="E32" s="194" t="str">
        <f t="shared" si="0"/>
        <v>SEDANG</v>
      </c>
      <c r="H32" s="205">
        <v>30</v>
      </c>
      <c r="I32" s="203">
        <v>1</v>
      </c>
      <c r="J32" s="192">
        <v>0.14285714285714285</v>
      </c>
      <c r="K32" s="190">
        <f t="shared" si="5"/>
        <v>0.85714285714285721</v>
      </c>
      <c r="L32" s="69" t="str">
        <f t="shared" si="1"/>
        <v>Baik</v>
      </c>
      <c r="O32" s="223">
        <v>30</v>
      </c>
      <c r="P32" s="221" t="s">
        <v>47</v>
      </c>
      <c r="Q32" s="269"/>
      <c r="R32" s="191" t="str">
        <f t="shared" si="2"/>
        <v>SEDANG</v>
      </c>
      <c r="S32" s="191" t="str">
        <f t="shared" si="3"/>
        <v>Baik</v>
      </c>
      <c r="T32" s="218" t="s">
        <v>49</v>
      </c>
    </row>
    <row r="33" spans="2:20" ht="15.95" customHeight="1">
      <c r="B33" s="59">
        <v>31</v>
      </c>
      <c r="C33" s="72">
        <f>'Master Data'!AG60</f>
        <v>33</v>
      </c>
      <c r="D33" s="73">
        <f t="shared" si="4"/>
        <v>0.62264150943396224</v>
      </c>
      <c r="E33" s="69" t="str">
        <f t="shared" si="0"/>
        <v>SEDANG</v>
      </c>
      <c r="H33" s="205">
        <v>31</v>
      </c>
      <c r="I33" s="203">
        <v>0.7857142857142857</v>
      </c>
      <c r="J33" s="199">
        <v>0.42857142857142855</v>
      </c>
      <c r="K33" s="190">
        <f t="shared" si="5"/>
        <v>0.35714285714285715</v>
      </c>
      <c r="L33" s="69" t="str">
        <f t="shared" si="1"/>
        <v>Baik</v>
      </c>
      <c r="O33" s="223">
        <v>31</v>
      </c>
      <c r="P33" s="221" t="s">
        <v>47</v>
      </c>
      <c r="Q33" s="269"/>
      <c r="R33" s="191" t="str">
        <f t="shared" si="2"/>
        <v>SEDANG</v>
      </c>
      <c r="S33" s="191" t="str">
        <f t="shared" si="3"/>
        <v>Baik</v>
      </c>
      <c r="T33" s="218" t="s">
        <v>49</v>
      </c>
    </row>
    <row r="34" spans="2:20" ht="15.95" customHeight="1">
      <c r="B34" s="193">
        <v>32</v>
      </c>
      <c r="C34" s="72">
        <f>'Master Data'!AH60</f>
        <v>36</v>
      </c>
      <c r="D34" s="73">
        <f t="shared" si="4"/>
        <v>0.67924528301886788</v>
      </c>
      <c r="E34" s="69" t="str">
        <f t="shared" si="0"/>
        <v>SEDANG</v>
      </c>
      <c r="H34" s="205">
        <v>32</v>
      </c>
      <c r="I34" s="203">
        <v>0.8571428571428571</v>
      </c>
      <c r="J34" s="199">
        <v>0.5</v>
      </c>
      <c r="K34" s="190">
        <f t="shared" si="5"/>
        <v>0.3571428571428571</v>
      </c>
      <c r="L34" s="69" t="str">
        <f t="shared" si="1"/>
        <v>Baik</v>
      </c>
      <c r="O34" s="223">
        <v>32</v>
      </c>
      <c r="P34" s="221" t="s">
        <v>47</v>
      </c>
      <c r="Q34" s="269"/>
      <c r="R34" s="191" t="str">
        <f t="shared" si="2"/>
        <v>SEDANG</v>
      </c>
      <c r="S34" s="191" t="str">
        <f t="shared" si="3"/>
        <v>Baik</v>
      </c>
      <c r="T34" s="218" t="s">
        <v>49</v>
      </c>
    </row>
    <row r="35" spans="2:20" ht="15.95" customHeight="1">
      <c r="B35" s="59">
        <v>33</v>
      </c>
      <c r="C35" s="72">
        <f>'Master Data'!AI60</f>
        <v>35</v>
      </c>
      <c r="D35" s="73">
        <f t="shared" si="4"/>
        <v>0.660377358490566</v>
      </c>
      <c r="E35" s="194" t="str">
        <f t="shared" si="0"/>
        <v>SEDANG</v>
      </c>
      <c r="H35" s="205">
        <v>33</v>
      </c>
      <c r="I35" s="203">
        <v>0.8571428571428571</v>
      </c>
      <c r="J35" s="199">
        <v>0.5</v>
      </c>
      <c r="K35" s="190">
        <f t="shared" si="5"/>
        <v>0.3571428571428571</v>
      </c>
      <c r="L35" s="69" t="str">
        <f t="shared" si="1"/>
        <v>Baik</v>
      </c>
      <c r="O35" s="223">
        <v>33</v>
      </c>
      <c r="P35" s="221" t="s">
        <v>47</v>
      </c>
      <c r="Q35" s="269"/>
      <c r="R35" s="191" t="str">
        <f t="shared" si="2"/>
        <v>SEDANG</v>
      </c>
      <c r="S35" s="191" t="str">
        <f t="shared" si="3"/>
        <v>Baik</v>
      </c>
      <c r="T35" s="218" t="s">
        <v>49</v>
      </c>
    </row>
    <row r="36" spans="2:20" ht="15.95" customHeight="1">
      <c r="B36" s="193">
        <v>34</v>
      </c>
      <c r="C36" s="196">
        <f>'Master Data'!AJ60</f>
        <v>29</v>
      </c>
      <c r="D36" s="73">
        <f t="shared" si="4"/>
        <v>0.54716981132075471</v>
      </c>
      <c r="E36" s="194" t="str">
        <f t="shared" si="0"/>
        <v>SEDANG</v>
      </c>
      <c r="H36" s="205">
        <v>34</v>
      </c>
      <c r="I36" s="203">
        <v>0.6428571428571429</v>
      </c>
      <c r="J36" s="199">
        <v>0.2857142857142857</v>
      </c>
      <c r="K36" s="190">
        <f t="shared" si="5"/>
        <v>0.35714285714285721</v>
      </c>
      <c r="L36" s="69" t="str">
        <f t="shared" si="1"/>
        <v>Baik</v>
      </c>
      <c r="O36" s="223">
        <v>34</v>
      </c>
      <c r="P36" s="221" t="s">
        <v>47</v>
      </c>
      <c r="Q36" s="269"/>
      <c r="R36" s="191" t="str">
        <f t="shared" si="2"/>
        <v>SEDANG</v>
      </c>
      <c r="S36" s="191" t="str">
        <f t="shared" si="3"/>
        <v>Baik</v>
      </c>
      <c r="T36" s="218" t="s">
        <v>49</v>
      </c>
    </row>
    <row r="37" spans="2:20" ht="15.95" customHeight="1" thickBot="1">
      <c r="B37" s="60">
        <v>35</v>
      </c>
      <c r="C37" s="197">
        <f>'Master Data'!AK60</f>
        <v>32</v>
      </c>
      <c r="D37" s="236">
        <f t="shared" si="4"/>
        <v>0.60377358490566035</v>
      </c>
      <c r="E37" s="70" t="str">
        <f t="shared" si="0"/>
        <v>SEDANG</v>
      </c>
      <c r="H37" s="206">
        <v>35</v>
      </c>
      <c r="I37" s="204">
        <v>0.7857142857142857</v>
      </c>
      <c r="J37" s="200">
        <v>0.42857142857142855</v>
      </c>
      <c r="K37" s="201">
        <f t="shared" si="5"/>
        <v>0.35714285714285715</v>
      </c>
      <c r="L37" s="70" t="str">
        <f t="shared" si="1"/>
        <v>Baik</v>
      </c>
      <c r="O37" s="237">
        <v>35</v>
      </c>
      <c r="P37" s="222" t="s">
        <v>47</v>
      </c>
      <c r="Q37" s="270"/>
      <c r="R37" s="219" t="str">
        <f t="shared" si="2"/>
        <v>SEDANG</v>
      </c>
      <c r="S37" s="219" t="str">
        <f t="shared" si="3"/>
        <v>Baik</v>
      </c>
      <c r="T37" s="220" t="s">
        <v>49</v>
      </c>
    </row>
    <row r="38" spans="2:20" ht="15.95" customHeight="1">
      <c r="C38" s="195"/>
      <c r="R38" s="217"/>
    </row>
    <row r="39" spans="2:20" ht="15.95" customHeight="1">
      <c r="C39" s="195"/>
    </row>
    <row r="40" spans="2:20">
      <c r="C40" s="195"/>
    </row>
    <row r="41" spans="2:20">
      <c r="C41" s="195"/>
    </row>
  </sheetData>
  <mergeCells count="4">
    <mergeCell ref="B1:E1"/>
    <mergeCell ref="H1:L1"/>
    <mergeCell ref="O1:T1"/>
    <mergeCell ref="Q3:Q37"/>
  </mergeCells>
  <pageMargins left="1.0748031499999999" right="0.68110236199999996" top="1.5748031496063" bottom="1.1811023622047201" header="0.31496062992126" footer="0.31496062992126"/>
  <pageSetup paperSize="9" orientation="portrait" horizontalDpi="4294967292" verticalDpi="4294967292" r:id="rId1"/>
  <legacyDrawing r:id="rId2"/>
  <oleObjects>
    <oleObject progId="Equation.3" shapeId="7169" r:id="rId3"/>
    <oleObject progId="Word.Document.12" shapeId="7170" r:id="rId4"/>
    <oleObject progId="Word.Document.12" shapeId="7171" r:id="rId5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CE135"/>
  <sheetViews>
    <sheetView view="pageBreakPreview" topLeftCell="H1" zoomScale="85" zoomScaleSheetLayoutView="85" workbookViewId="0">
      <selection activeCell="CG25" sqref="CG25"/>
    </sheetView>
  </sheetViews>
  <sheetFormatPr defaultRowHeight="15.75"/>
  <cols>
    <col min="1" max="1" width="0.5703125" style="48" customWidth="1"/>
    <col min="2" max="2" width="3.85546875" style="48" bestFit="1" customWidth="1"/>
    <col min="3" max="3" width="16.140625" style="48" customWidth="1"/>
    <col min="4" max="38" width="3.28515625" style="49" customWidth="1"/>
    <col min="39" max="39" width="5" style="48" bestFit="1" customWidth="1"/>
    <col min="40" max="41" width="6.85546875" style="46" hidden="1" customWidth="1"/>
    <col min="42" max="43" width="0" style="48" hidden="1" customWidth="1"/>
    <col min="44" max="44" width="11.85546875" style="48" hidden="1" customWidth="1"/>
    <col min="45" max="45" width="13.28515625" style="48" hidden="1" customWidth="1"/>
    <col min="46" max="46" width="14.28515625" style="48" hidden="1" customWidth="1"/>
    <col min="47" max="81" width="0" style="48" hidden="1" customWidth="1"/>
    <col min="82" max="16384" width="9.140625" style="48"/>
  </cols>
  <sheetData>
    <row r="1" spans="1:81" ht="5.25" customHeight="1">
      <c r="A1" s="166"/>
      <c r="B1" s="166"/>
      <c r="C1" s="166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6"/>
    </row>
    <row r="2" spans="1:81" ht="14.45" customHeight="1">
      <c r="A2" s="271" t="s">
        <v>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165"/>
      <c r="AO2" s="57"/>
    </row>
    <row r="3" spans="1:81" ht="7.5" customHeight="1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51"/>
      <c r="AO3" s="57"/>
    </row>
    <row r="4" spans="1:81" ht="14.45" customHeight="1" thickBot="1">
      <c r="A4" s="271" t="s">
        <v>12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1"/>
      <c r="Y4" s="271"/>
      <c r="Z4" s="271"/>
      <c r="AA4" s="271"/>
      <c r="AB4" s="271"/>
      <c r="AC4" s="271"/>
      <c r="AD4" s="271"/>
      <c r="AE4" s="271"/>
      <c r="AF4" s="271"/>
      <c r="AG4" s="271"/>
      <c r="AH4" s="271"/>
      <c r="AI4" s="271"/>
      <c r="AJ4" s="271"/>
      <c r="AK4" s="271"/>
      <c r="AL4" s="271"/>
      <c r="AM4" s="271"/>
      <c r="AN4" s="165"/>
      <c r="AO4" s="49"/>
      <c r="AP4" s="49"/>
      <c r="AQ4" s="49"/>
    </row>
    <row r="5" spans="1:81" ht="14.45" customHeight="1" thickBot="1">
      <c r="A5" s="166"/>
      <c r="B5" s="278" t="s">
        <v>10</v>
      </c>
      <c r="C5" s="280" t="s">
        <v>159</v>
      </c>
      <c r="D5" s="286" t="s">
        <v>6</v>
      </c>
      <c r="E5" s="287"/>
      <c r="F5" s="287"/>
      <c r="G5" s="287"/>
      <c r="H5" s="287"/>
      <c r="I5" s="287"/>
      <c r="J5" s="287"/>
      <c r="K5" s="287"/>
      <c r="L5" s="287"/>
      <c r="M5" s="287"/>
      <c r="N5" s="287"/>
      <c r="O5" s="287"/>
      <c r="P5" s="287"/>
      <c r="Q5" s="287"/>
      <c r="R5" s="287"/>
      <c r="S5" s="287"/>
      <c r="T5" s="287"/>
      <c r="U5" s="287"/>
      <c r="V5" s="287"/>
      <c r="W5" s="287"/>
      <c r="X5" s="287"/>
      <c r="Y5" s="287"/>
      <c r="Z5" s="287"/>
      <c r="AA5" s="287"/>
      <c r="AB5" s="287"/>
      <c r="AC5" s="287"/>
      <c r="AD5" s="287"/>
      <c r="AE5" s="287"/>
      <c r="AF5" s="287"/>
      <c r="AG5" s="287"/>
      <c r="AH5" s="287"/>
      <c r="AI5" s="287"/>
      <c r="AJ5" s="287"/>
      <c r="AK5" s="287"/>
      <c r="AL5" s="288"/>
      <c r="AM5" s="292" t="s">
        <v>30</v>
      </c>
      <c r="AO5" s="117" t="s">
        <v>31</v>
      </c>
      <c r="AP5" s="64" t="s">
        <v>2</v>
      </c>
      <c r="AS5" s="55"/>
      <c r="AU5" s="49">
        <v>1</v>
      </c>
      <c r="AV5" s="49">
        <v>2</v>
      </c>
      <c r="AW5" s="49">
        <v>3</v>
      </c>
      <c r="AX5" s="49">
        <v>4</v>
      </c>
      <c r="AY5" s="124">
        <v>5</v>
      </c>
      <c r="AZ5" s="49">
        <v>6</v>
      </c>
      <c r="BA5" s="49">
        <v>7</v>
      </c>
      <c r="BB5" s="49">
        <v>8</v>
      </c>
      <c r="BC5" s="49">
        <v>9</v>
      </c>
      <c r="BD5" s="49">
        <v>10</v>
      </c>
      <c r="BE5" s="49">
        <v>11</v>
      </c>
      <c r="BF5" s="49">
        <v>12</v>
      </c>
      <c r="BG5" s="49">
        <v>13</v>
      </c>
      <c r="BH5" s="124">
        <v>14</v>
      </c>
      <c r="BI5" s="124">
        <v>15</v>
      </c>
      <c r="BJ5" s="49">
        <v>16</v>
      </c>
      <c r="BK5" s="49">
        <v>17</v>
      </c>
      <c r="BL5" s="49">
        <v>18</v>
      </c>
      <c r="BM5" s="124">
        <v>19</v>
      </c>
      <c r="BN5" s="49">
        <v>20</v>
      </c>
      <c r="BO5" s="49">
        <v>21</v>
      </c>
      <c r="BP5" s="49">
        <v>22</v>
      </c>
      <c r="BQ5" s="124">
        <v>23</v>
      </c>
      <c r="BR5" s="49">
        <v>24</v>
      </c>
      <c r="BS5" s="49">
        <v>25</v>
      </c>
      <c r="BT5" s="49">
        <v>26</v>
      </c>
      <c r="BU5" s="49">
        <v>27</v>
      </c>
      <c r="BV5" s="49">
        <v>28</v>
      </c>
      <c r="BW5" s="49">
        <v>29</v>
      </c>
      <c r="BX5" s="49">
        <v>30</v>
      </c>
      <c r="BY5" s="49">
        <v>31</v>
      </c>
      <c r="BZ5" s="49">
        <v>32</v>
      </c>
      <c r="CA5" s="49">
        <v>33</v>
      </c>
      <c r="CB5" s="49">
        <v>34</v>
      </c>
      <c r="CC5" s="49">
        <v>35</v>
      </c>
    </row>
    <row r="6" spans="1:81" ht="14.45" customHeight="1" thickBot="1">
      <c r="A6" s="166"/>
      <c r="B6" s="279"/>
      <c r="C6" s="281"/>
      <c r="D6" s="168">
        <v>1</v>
      </c>
      <c r="E6" s="169">
        <v>2</v>
      </c>
      <c r="F6" s="169">
        <v>3</v>
      </c>
      <c r="G6" s="169">
        <v>4</v>
      </c>
      <c r="H6" s="169">
        <v>5</v>
      </c>
      <c r="I6" s="169">
        <v>6</v>
      </c>
      <c r="J6" s="169">
        <v>7</v>
      </c>
      <c r="K6" s="169">
        <v>8</v>
      </c>
      <c r="L6" s="169">
        <v>9</v>
      </c>
      <c r="M6" s="169">
        <v>10</v>
      </c>
      <c r="N6" s="169">
        <v>11</v>
      </c>
      <c r="O6" s="169">
        <v>12</v>
      </c>
      <c r="P6" s="169">
        <v>13</v>
      </c>
      <c r="Q6" s="169">
        <v>14</v>
      </c>
      <c r="R6" s="169">
        <v>15</v>
      </c>
      <c r="S6" s="169">
        <v>16</v>
      </c>
      <c r="T6" s="169">
        <v>17</v>
      </c>
      <c r="U6" s="169">
        <v>18</v>
      </c>
      <c r="V6" s="169">
        <v>19</v>
      </c>
      <c r="W6" s="169">
        <v>20</v>
      </c>
      <c r="X6" s="169">
        <v>21</v>
      </c>
      <c r="Y6" s="169">
        <v>22</v>
      </c>
      <c r="Z6" s="169">
        <v>23</v>
      </c>
      <c r="AA6" s="169">
        <v>24</v>
      </c>
      <c r="AB6" s="169">
        <v>25</v>
      </c>
      <c r="AC6" s="169">
        <v>26</v>
      </c>
      <c r="AD6" s="169">
        <v>27</v>
      </c>
      <c r="AE6" s="169">
        <v>28</v>
      </c>
      <c r="AF6" s="169">
        <v>29</v>
      </c>
      <c r="AG6" s="169">
        <v>30</v>
      </c>
      <c r="AH6" s="169">
        <v>31</v>
      </c>
      <c r="AI6" s="169">
        <v>32</v>
      </c>
      <c r="AJ6" s="169">
        <v>33</v>
      </c>
      <c r="AK6" s="169">
        <v>34</v>
      </c>
      <c r="AL6" s="169">
        <v>35</v>
      </c>
      <c r="AM6" s="293"/>
      <c r="AO6" s="118">
        <f>AN73</f>
        <v>17</v>
      </c>
      <c r="AP6" s="119">
        <f>BY73</f>
        <v>31</v>
      </c>
      <c r="AS6" s="55"/>
      <c r="AU6" s="63">
        <f>(D21/$B$20)-(D40/$B$39)</f>
        <v>0.35714285714285715</v>
      </c>
      <c r="AV6" s="63">
        <f>(E21/$B$20)-(E40/$B$39)</f>
        <v>0.3571428571428571</v>
      </c>
      <c r="AW6" s="63">
        <f t="shared" ref="AW6:BP6" si="0">(F21/$B$20)-(F40/$B$39)</f>
        <v>0.7142857142857143</v>
      </c>
      <c r="AX6" s="63">
        <f t="shared" si="0"/>
        <v>0.4285714285714286</v>
      </c>
      <c r="AY6" s="125">
        <f t="shared" si="0"/>
        <v>0.2142857142857143</v>
      </c>
      <c r="AZ6" s="63">
        <f t="shared" si="0"/>
        <v>0.49999999999999994</v>
      </c>
      <c r="BA6" s="63">
        <f t="shared" si="0"/>
        <v>0.5714285714285714</v>
      </c>
      <c r="BB6" s="63">
        <f t="shared" si="0"/>
        <v>0.7142857142857143</v>
      </c>
      <c r="BC6" s="63">
        <f t="shared" si="0"/>
        <v>0.7857142857142857</v>
      </c>
      <c r="BD6" s="63">
        <f t="shared" si="0"/>
        <v>0.4285714285714286</v>
      </c>
      <c r="BE6" s="63">
        <f t="shared" si="0"/>
        <v>0.7857142857142857</v>
      </c>
      <c r="BF6" s="63">
        <f t="shared" si="0"/>
        <v>0.3571428571428571</v>
      </c>
      <c r="BG6" s="63">
        <f t="shared" si="0"/>
        <v>0.4285714285714286</v>
      </c>
      <c r="BH6" s="125">
        <f t="shared" si="0"/>
        <v>0.14285714285714279</v>
      </c>
      <c r="BI6" s="125">
        <f t="shared" si="0"/>
        <v>7.1428571428571508E-2</v>
      </c>
      <c r="BJ6" s="63">
        <f t="shared" si="0"/>
        <v>0.5714285714285714</v>
      </c>
      <c r="BK6" s="63">
        <f t="shared" si="0"/>
        <v>0.4285714285714286</v>
      </c>
      <c r="BL6" s="63">
        <f t="shared" si="0"/>
        <v>0.4285714285714286</v>
      </c>
      <c r="BM6" s="125">
        <f t="shared" si="0"/>
        <v>0.14285714285714285</v>
      </c>
      <c r="BN6" s="63">
        <f t="shared" si="0"/>
        <v>0.35714285714285715</v>
      </c>
      <c r="BO6" s="63">
        <f t="shared" si="0"/>
        <v>0.35714285714285721</v>
      </c>
      <c r="BP6" s="63">
        <f t="shared" si="0"/>
        <v>0.42857142857142855</v>
      </c>
      <c r="BQ6" s="125">
        <f>(Z21/$B$20)-(Z40/$B$39)</f>
        <v>0.14285714285714285</v>
      </c>
      <c r="BR6" s="63">
        <f>(AA21/$B$20)-(AA40/$B$39)</f>
        <v>0.35714285714285715</v>
      </c>
      <c r="BS6" s="63">
        <f t="shared" ref="BS6" si="1">(AB21/$B$20)-(AB40/$B$39)</f>
        <v>0.5</v>
      </c>
      <c r="BT6" s="63">
        <f t="shared" ref="BT6" si="2">(AC21/$B$20)-(AC40/$B$39)</f>
        <v>0.42857142857142855</v>
      </c>
      <c r="BU6" s="63">
        <f t="shared" ref="BU6" si="3">(AD21/$B$20)-(AD40/$B$39)</f>
        <v>0.5714285714285714</v>
      </c>
      <c r="BV6" s="63">
        <f t="shared" ref="BV6" si="4">(AE21/$B$20)-(AE40/$B$39)</f>
        <v>0.5714285714285714</v>
      </c>
      <c r="BW6" s="63">
        <f t="shared" ref="BW6" si="5">(AF21/$B$20)-(AF40/$B$39)</f>
        <v>0.5</v>
      </c>
      <c r="BX6" s="63">
        <f t="shared" ref="BX6" si="6">(AG21/$B$20)-(AG40/$B$39)</f>
        <v>0.85714285714285721</v>
      </c>
      <c r="BY6" s="63">
        <f>(AH21/$B$20)-(AH40/$B$39)</f>
        <v>0.35714285714285715</v>
      </c>
      <c r="BZ6" s="63">
        <f>(AI21/$B$20)-(AI40/$B$39)</f>
        <v>0.3571428571428571</v>
      </c>
      <c r="CA6" s="63">
        <f t="shared" ref="CA6" si="7">(AJ21/$B$20)-(AJ40/$B$39)</f>
        <v>0.3571428571428571</v>
      </c>
      <c r="CB6" s="63">
        <f t="shared" ref="CB6" si="8">(AK21/$B$20)-(AK40/$B$39)</f>
        <v>0.35714285714285721</v>
      </c>
      <c r="CC6" s="63">
        <f t="shared" ref="CC6" si="9">(AL21/$B$20)-(AL40/$B$39)</f>
        <v>0.35714285714285715</v>
      </c>
    </row>
    <row r="7" spans="1:81" ht="12.95" customHeight="1">
      <c r="A7" s="170"/>
      <c r="B7" s="171">
        <v>1</v>
      </c>
      <c r="C7" s="239" t="s">
        <v>122</v>
      </c>
      <c r="D7" s="56">
        <v>1</v>
      </c>
      <c r="E7" s="56">
        <v>1</v>
      </c>
      <c r="F7" s="56">
        <v>1</v>
      </c>
      <c r="G7" s="56">
        <v>1</v>
      </c>
      <c r="H7" s="56">
        <v>1</v>
      </c>
      <c r="I7" s="56">
        <v>1</v>
      </c>
      <c r="J7" s="56">
        <v>1</v>
      </c>
      <c r="K7" s="56">
        <v>0</v>
      </c>
      <c r="L7" s="56">
        <v>1</v>
      </c>
      <c r="M7" s="56">
        <v>1</v>
      </c>
      <c r="N7" s="56">
        <v>1</v>
      </c>
      <c r="O7" s="56">
        <v>1</v>
      </c>
      <c r="P7" s="56">
        <v>1</v>
      </c>
      <c r="Q7" s="56">
        <v>1</v>
      </c>
      <c r="R7" s="56">
        <v>1</v>
      </c>
      <c r="S7" s="56">
        <v>1</v>
      </c>
      <c r="T7" s="56">
        <v>1</v>
      </c>
      <c r="U7" s="56">
        <v>1</v>
      </c>
      <c r="V7" s="56">
        <v>1</v>
      </c>
      <c r="W7" s="56">
        <v>1</v>
      </c>
      <c r="X7" s="56">
        <v>1</v>
      </c>
      <c r="Y7" s="56">
        <v>1</v>
      </c>
      <c r="Z7" s="56">
        <v>0</v>
      </c>
      <c r="AA7" s="56">
        <v>1</v>
      </c>
      <c r="AB7" s="56">
        <v>1</v>
      </c>
      <c r="AC7" s="56">
        <v>0</v>
      </c>
      <c r="AD7" s="56">
        <v>1</v>
      </c>
      <c r="AE7" s="56">
        <v>1</v>
      </c>
      <c r="AF7" s="56">
        <v>0</v>
      </c>
      <c r="AG7" s="56">
        <v>1</v>
      </c>
      <c r="AH7" s="56">
        <v>1</v>
      </c>
      <c r="AI7" s="56">
        <v>1</v>
      </c>
      <c r="AJ7" s="56">
        <v>1</v>
      </c>
      <c r="AK7" s="56">
        <v>1</v>
      </c>
      <c r="AL7" s="56">
        <v>1</v>
      </c>
      <c r="AM7" s="172">
        <f t="shared" ref="AM7:AM20" si="10">SUM(D7:AL7)</f>
        <v>31</v>
      </c>
      <c r="AN7" s="47"/>
      <c r="AO7" s="118">
        <f t="shared" ref="AO7:AO58" si="11">AN74</f>
        <v>29</v>
      </c>
      <c r="AP7" s="119">
        <f t="shared" ref="AP7:AP58" si="12">BY74</f>
        <v>30</v>
      </c>
      <c r="AS7" s="55"/>
      <c r="AU7" s="48" t="str">
        <f>IF(AU6&lt;0.3,"Jelek","Baik")</f>
        <v>Baik</v>
      </c>
      <c r="AV7" s="48" t="str">
        <f t="shared" ref="AV7:CC7" si="13">IF(AV6&lt;0.3,"Jelek","Baik")</f>
        <v>Baik</v>
      </c>
      <c r="AW7" s="48" t="str">
        <f t="shared" si="13"/>
        <v>Baik</v>
      </c>
      <c r="AX7" s="48" t="str">
        <f t="shared" si="13"/>
        <v>Baik</v>
      </c>
      <c r="AY7" s="126" t="str">
        <f t="shared" si="13"/>
        <v>Jelek</v>
      </c>
      <c r="AZ7" s="48" t="str">
        <f t="shared" si="13"/>
        <v>Baik</v>
      </c>
      <c r="BA7" s="48" t="str">
        <f t="shared" si="13"/>
        <v>Baik</v>
      </c>
      <c r="BB7" s="48" t="str">
        <f t="shared" si="13"/>
        <v>Baik</v>
      </c>
      <c r="BC7" s="48" t="str">
        <f t="shared" si="13"/>
        <v>Baik</v>
      </c>
      <c r="BD7" s="48" t="str">
        <f t="shared" si="13"/>
        <v>Baik</v>
      </c>
      <c r="BE7" s="48" t="str">
        <f t="shared" si="13"/>
        <v>Baik</v>
      </c>
      <c r="BF7" s="48" t="str">
        <f t="shared" si="13"/>
        <v>Baik</v>
      </c>
      <c r="BG7" s="48" t="str">
        <f t="shared" si="13"/>
        <v>Baik</v>
      </c>
      <c r="BH7" s="126" t="str">
        <f t="shared" si="13"/>
        <v>Jelek</v>
      </c>
      <c r="BI7" s="126" t="str">
        <f t="shared" si="13"/>
        <v>Jelek</v>
      </c>
      <c r="BJ7" s="48" t="str">
        <f t="shared" si="13"/>
        <v>Baik</v>
      </c>
      <c r="BK7" s="48" t="str">
        <f t="shared" si="13"/>
        <v>Baik</v>
      </c>
      <c r="BL7" s="48" t="str">
        <f t="shared" si="13"/>
        <v>Baik</v>
      </c>
      <c r="BM7" s="126" t="str">
        <f t="shared" si="13"/>
        <v>Jelek</v>
      </c>
      <c r="BN7" s="48" t="str">
        <f t="shared" si="13"/>
        <v>Baik</v>
      </c>
      <c r="BO7" s="48" t="str">
        <f t="shared" si="13"/>
        <v>Baik</v>
      </c>
      <c r="BP7" s="48" t="str">
        <f t="shared" si="13"/>
        <v>Baik</v>
      </c>
      <c r="BQ7" s="126" t="str">
        <f t="shared" si="13"/>
        <v>Jelek</v>
      </c>
      <c r="BR7" s="48" t="str">
        <f t="shared" si="13"/>
        <v>Baik</v>
      </c>
      <c r="BS7" s="48" t="str">
        <f t="shared" si="13"/>
        <v>Baik</v>
      </c>
      <c r="BT7" s="48" t="str">
        <f t="shared" si="13"/>
        <v>Baik</v>
      </c>
      <c r="BU7" s="48" t="str">
        <f t="shared" si="13"/>
        <v>Baik</v>
      </c>
      <c r="BV7" s="48" t="str">
        <f t="shared" si="13"/>
        <v>Baik</v>
      </c>
      <c r="BW7" s="48" t="str">
        <f t="shared" si="13"/>
        <v>Baik</v>
      </c>
      <c r="BX7" s="48" t="str">
        <f t="shared" si="13"/>
        <v>Baik</v>
      </c>
      <c r="BY7" s="48" t="str">
        <f t="shared" si="13"/>
        <v>Baik</v>
      </c>
      <c r="BZ7" s="48" t="str">
        <f t="shared" si="13"/>
        <v>Baik</v>
      </c>
      <c r="CA7" s="48" t="str">
        <f t="shared" si="13"/>
        <v>Baik</v>
      </c>
      <c r="CB7" s="48" t="str">
        <f t="shared" si="13"/>
        <v>Baik</v>
      </c>
      <c r="CC7" s="48" t="str">
        <f t="shared" si="13"/>
        <v>Baik</v>
      </c>
    </row>
    <row r="8" spans="1:81" ht="12.95" customHeight="1">
      <c r="A8" s="170"/>
      <c r="B8" s="173">
        <v>2</v>
      </c>
      <c r="C8" s="240" t="s">
        <v>134</v>
      </c>
      <c r="D8" s="56">
        <v>1</v>
      </c>
      <c r="E8" s="56">
        <v>1</v>
      </c>
      <c r="F8" s="56">
        <v>1</v>
      </c>
      <c r="G8" s="56">
        <v>1</v>
      </c>
      <c r="H8" s="56">
        <v>1</v>
      </c>
      <c r="I8" s="56">
        <v>1</v>
      </c>
      <c r="J8" s="56">
        <v>1</v>
      </c>
      <c r="K8" s="56">
        <v>1</v>
      </c>
      <c r="L8" s="56">
        <v>1</v>
      </c>
      <c r="M8" s="56">
        <v>1</v>
      </c>
      <c r="N8" s="56">
        <v>1</v>
      </c>
      <c r="O8" s="56">
        <v>1</v>
      </c>
      <c r="P8" s="56">
        <v>1</v>
      </c>
      <c r="Q8" s="56">
        <v>1</v>
      </c>
      <c r="R8" s="56">
        <v>1</v>
      </c>
      <c r="S8" s="56">
        <v>1</v>
      </c>
      <c r="T8" s="56">
        <v>1</v>
      </c>
      <c r="U8" s="56">
        <v>1</v>
      </c>
      <c r="V8" s="56">
        <v>1</v>
      </c>
      <c r="W8" s="56">
        <v>1</v>
      </c>
      <c r="X8" s="56">
        <v>1</v>
      </c>
      <c r="Y8" s="56">
        <v>1</v>
      </c>
      <c r="Z8" s="56">
        <v>1</v>
      </c>
      <c r="AA8" s="56">
        <v>0</v>
      </c>
      <c r="AB8" s="56">
        <v>1</v>
      </c>
      <c r="AC8" s="56">
        <v>0</v>
      </c>
      <c r="AD8" s="56">
        <v>1</v>
      </c>
      <c r="AE8" s="56">
        <v>1</v>
      </c>
      <c r="AF8" s="56">
        <v>0</v>
      </c>
      <c r="AG8" s="56">
        <v>1</v>
      </c>
      <c r="AH8" s="56">
        <v>1</v>
      </c>
      <c r="AI8" s="56">
        <v>1</v>
      </c>
      <c r="AJ8" s="56">
        <v>1</v>
      </c>
      <c r="AK8" s="56">
        <v>0</v>
      </c>
      <c r="AL8" s="56">
        <v>0</v>
      </c>
      <c r="AM8" s="172">
        <f t="shared" si="10"/>
        <v>30</v>
      </c>
      <c r="AO8" s="118">
        <f t="shared" si="11"/>
        <v>32</v>
      </c>
      <c r="AP8" s="119">
        <f t="shared" si="12"/>
        <v>30</v>
      </c>
      <c r="AS8" s="55"/>
    </row>
    <row r="9" spans="1:81" ht="12.95" customHeight="1">
      <c r="A9" s="170"/>
      <c r="B9" s="173">
        <v>3</v>
      </c>
      <c r="C9" s="240" t="s">
        <v>137</v>
      </c>
      <c r="D9" s="56">
        <v>1</v>
      </c>
      <c r="E9" s="56">
        <v>1</v>
      </c>
      <c r="F9" s="56">
        <v>1</v>
      </c>
      <c r="G9" s="56">
        <v>1</v>
      </c>
      <c r="H9" s="56">
        <v>1</v>
      </c>
      <c r="I9" s="56">
        <v>1</v>
      </c>
      <c r="J9" s="56">
        <v>1</v>
      </c>
      <c r="K9" s="56">
        <v>1</v>
      </c>
      <c r="L9" s="56">
        <v>1</v>
      </c>
      <c r="M9" s="56">
        <v>1</v>
      </c>
      <c r="N9" s="56">
        <v>1</v>
      </c>
      <c r="O9" s="56">
        <v>1</v>
      </c>
      <c r="P9" s="56">
        <v>1</v>
      </c>
      <c r="Q9" s="56">
        <v>0</v>
      </c>
      <c r="R9" s="56">
        <v>1</v>
      </c>
      <c r="S9" s="56">
        <v>1</v>
      </c>
      <c r="T9" s="56">
        <v>1</v>
      </c>
      <c r="U9" s="56">
        <v>1</v>
      </c>
      <c r="V9" s="56">
        <v>0</v>
      </c>
      <c r="W9" s="56">
        <v>0</v>
      </c>
      <c r="X9" s="56">
        <v>0</v>
      </c>
      <c r="Y9" s="56">
        <v>1</v>
      </c>
      <c r="Z9" s="56">
        <v>1</v>
      </c>
      <c r="AA9" s="56">
        <v>1</v>
      </c>
      <c r="AB9" s="56">
        <v>1</v>
      </c>
      <c r="AC9" s="56">
        <v>0</v>
      </c>
      <c r="AD9" s="56">
        <v>1</v>
      </c>
      <c r="AE9" s="56">
        <v>1</v>
      </c>
      <c r="AF9" s="56">
        <v>1</v>
      </c>
      <c r="AG9" s="56">
        <v>1</v>
      </c>
      <c r="AH9" s="56">
        <v>1</v>
      </c>
      <c r="AI9" s="56">
        <v>1</v>
      </c>
      <c r="AJ9" s="56">
        <v>1</v>
      </c>
      <c r="AK9" s="56">
        <v>1</v>
      </c>
      <c r="AL9" s="56">
        <v>1</v>
      </c>
      <c r="AM9" s="172">
        <f t="shared" si="10"/>
        <v>30</v>
      </c>
      <c r="AO9" s="118">
        <f t="shared" si="11"/>
        <v>46</v>
      </c>
      <c r="AP9" s="119">
        <f t="shared" si="12"/>
        <v>30</v>
      </c>
      <c r="AS9" s="55"/>
    </row>
    <row r="10" spans="1:81" ht="12.95" customHeight="1">
      <c r="A10" s="170"/>
      <c r="B10" s="173">
        <v>4</v>
      </c>
      <c r="C10" s="240" t="s">
        <v>151</v>
      </c>
      <c r="D10" s="56">
        <v>1</v>
      </c>
      <c r="E10" s="56">
        <v>1</v>
      </c>
      <c r="F10" s="56">
        <v>1</v>
      </c>
      <c r="G10" s="56">
        <v>1</v>
      </c>
      <c r="H10" s="56">
        <v>1</v>
      </c>
      <c r="I10" s="56">
        <v>1</v>
      </c>
      <c r="J10" s="56">
        <v>1</v>
      </c>
      <c r="K10" s="56">
        <v>1</v>
      </c>
      <c r="L10" s="56">
        <v>1</v>
      </c>
      <c r="M10" s="56">
        <v>1</v>
      </c>
      <c r="N10" s="56">
        <v>1</v>
      </c>
      <c r="O10" s="56">
        <v>1</v>
      </c>
      <c r="P10" s="56">
        <v>1</v>
      </c>
      <c r="Q10" s="56">
        <v>0</v>
      </c>
      <c r="R10" s="56">
        <v>1</v>
      </c>
      <c r="S10" s="56">
        <v>1</v>
      </c>
      <c r="T10" s="56">
        <v>1</v>
      </c>
      <c r="U10" s="56">
        <v>1</v>
      </c>
      <c r="V10" s="56">
        <v>0</v>
      </c>
      <c r="W10" s="56">
        <v>1</v>
      </c>
      <c r="X10" s="56">
        <v>1</v>
      </c>
      <c r="Y10" s="56">
        <v>0</v>
      </c>
      <c r="Z10" s="56">
        <v>0</v>
      </c>
      <c r="AA10" s="56">
        <v>0</v>
      </c>
      <c r="AB10" s="56">
        <v>1</v>
      </c>
      <c r="AC10" s="56">
        <v>1</v>
      </c>
      <c r="AD10" s="56">
        <v>1</v>
      </c>
      <c r="AE10" s="56">
        <v>1</v>
      </c>
      <c r="AF10" s="56">
        <v>1</v>
      </c>
      <c r="AG10" s="56">
        <v>1</v>
      </c>
      <c r="AH10" s="56">
        <v>1</v>
      </c>
      <c r="AI10" s="56">
        <v>1</v>
      </c>
      <c r="AJ10" s="56">
        <v>1</v>
      </c>
      <c r="AK10" s="56">
        <v>1</v>
      </c>
      <c r="AL10" s="56">
        <v>1</v>
      </c>
      <c r="AM10" s="172">
        <f t="shared" si="10"/>
        <v>30</v>
      </c>
      <c r="AO10" s="118">
        <f t="shared" si="11"/>
        <v>2</v>
      </c>
      <c r="AP10" s="119">
        <f t="shared" si="12"/>
        <v>29</v>
      </c>
      <c r="AR10" s="198">
        <v>1</v>
      </c>
      <c r="AS10" s="198">
        <v>2</v>
      </c>
      <c r="AT10" s="198">
        <v>3</v>
      </c>
      <c r="AU10" s="198">
        <v>4</v>
      </c>
      <c r="AV10" s="198">
        <v>5</v>
      </c>
      <c r="AW10" s="198">
        <v>6</v>
      </c>
      <c r="AX10" s="198">
        <v>7</v>
      </c>
      <c r="AY10" s="198">
        <v>8</v>
      </c>
      <c r="AZ10" s="198">
        <v>9</v>
      </c>
      <c r="BA10" s="198">
        <v>10</v>
      </c>
      <c r="BB10" s="198">
        <v>11</v>
      </c>
      <c r="BC10" s="198">
        <v>12</v>
      </c>
      <c r="BD10" s="198">
        <v>13</v>
      </c>
      <c r="BE10" s="198">
        <v>14</v>
      </c>
      <c r="BF10" s="198">
        <v>15</v>
      </c>
      <c r="BG10" s="198">
        <v>16</v>
      </c>
      <c r="BH10" s="198">
        <v>17</v>
      </c>
      <c r="BI10" s="198">
        <v>18</v>
      </c>
      <c r="BJ10" s="198">
        <v>19</v>
      </c>
      <c r="BK10" s="198">
        <v>20</v>
      </c>
      <c r="BL10" s="198">
        <v>21</v>
      </c>
      <c r="BM10" s="198">
        <v>22</v>
      </c>
      <c r="BN10" s="198">
        <v>23</v>
      </c>
      <c r="BO10" s="198">
        <v>24</v>
      </c>
      <c r="BP10" s="198">
        <v>25</v>
      </c>
      <c r="BQ10" s="198">
        <v>26</v>
      </c>
      <c r="BR10" s="198">
        <v>27</v>
      </c>
      <c r="BS10" s="198">
        <v>28</v>
      </c>
      <c r="BT10" s="198">
        <v>29</v>
      </c>
      <c r="BU10" s="198">
        <v>30</v>
      </c>
      <c r="BV10" s="198">
        <v>31</v>
      </c>
      <c r="BW10" s="198">
        <v>32</v>
      </c>
      <c r="BX10" s="198">
        <v>33</v>
      </c>
      <c r="BY10" s="198">
        <v>34</v>
      </c>
      <c r="BZ10" s="198">
        <v>35</v>
      </c>
    </row>
    <row r="11" spans="1:81" ht="12.95" customHeight="1">
      <c r="A11" s="170"/>
      <c r="B11" s="173">
        <v>5</v>
      </c>
      <c r="C11" s="240" t="s">
        <v>107</v>
      </c>
      <c r="D11" s="56">
        <v>1</v>
      </c>
      <c r="E11" s="56">
        <v>0</v>
      </c>
      <c r="F11" s="56">
        <v>1</v>
      </c>
      <c r="G11" s="56">
        <v>0</v>
      </c>
      <c r="H11" s="56">
        <v>0</v>
      </c>
      <c r="I11" s="56">
        <v>1</v>
      </c>
      <c r="J11" s="56">
        <v>1</v>
      </c>
      <c r="K11" s="56">
        <v>1</v>
      </c>
      <c r="L11" s="56">
        <v>1</v>
      </c>
      <c r="M11" s="56">
        <v>1</v>
      </c>
      <c r="N11" s="56">
        <v>1</v>
      </c>
      <c r="O11" s="56">
        <v>0</v>
      </c>
      <c r="P11" s="56">
        <v>1</v>
      </c>
      <c r="Q11" s="56">
        <v>1</v>
      </c>
      <c r="R11" s="56">
        <v>1</v>
      </c>
      <c r="S11" s="56">
        <v>1</v>
      </c>
      <c r="T11" s="56">
        <v>1</v>
      </c>
      <c r="U11" s="56">
        <v>1</v>
      </c>
      <c r="V11" s="56">
        <v>1</v>
      </c>
      <c r="W11" s="56">
        <v>0</v>
      </c>
      <c r="X11" s="56">
        <v>1</v>
      </c>
      <c r="Y11" s="56">
        <v>1</v>
      </c>
      <c r="Z11" s="56">
        <v>1</v>
      </c>
      <c r="AA11" s="56">
        <v>1</v>
      </c>
      <c r="AB11" s="56">
        <v>1</v>
      </c>
      <c r="AC11" s="56">
        <v>1</v>
      </c>
      <c r="AD11" s="56">
        <v>1</v>
      </c>
      <c r="AE11" s="56">
        <v>1</v>
      </c>
      <c r="AF11" s="56">
        <v>1</v>
      </c>
      <c r="AG11" s="56">
        <v>1</v>
      </c>
      <c r="AH11" s="56">
        <v>1</v>
      </c>
      <c r="AI11" s="56">
        <v>1</v>
      </c>
      <c r="AJ11" s="56">
        <v>0</v>
      </c>
      <c r="AK11" s="56">
        <v>1</v>
      </c>
      <c r="AL11" s="56">
        <v>1</v>
      </c>
      <c r="AM11" s="172">
        <f t="shared" si="10"/>
        <v>29</v>
      </c>
      <c r="AO11" s="118">
        <f t="shared" si="11"/>
        <v>26</v>
      </c>
      <c r="AP11" s="119">
        <f t="shared" si="12"/>
        <v>29</v>
      </c>
      <c r="AR11" s="49">
        <f>D21/14</f>
        <v>0.7857142857142857</v>
      </c>
      <c r="AS11" s="49">
        <f t="shared" ref="AS11:BZ11" si="14">E21/14</f>
        <v>0.8571428571428571</v>
      </c>
      <c r="AT11" s="49">
        <f t="shared" si="14"/>
        <v>1</v>
      </c>
      <c r="AU11" s="49">
        <f t="shared" si="14"/>
        <v>0.7142857142857143</v>
      </c>
      <c r="AV11" s="49">
        <f t="shared" si="14"/>
        <v>0.7142857142857143</v>
      </c>
      <c r="AW11" s="49">
        <f t="shared" si="14"/>
        <v>0.8571428571428571</v>
      </c>
      <c r="AX11" s="49">
        <f t="shared" si="14"/>
        <v>1</v>
      </c>
      <c r="AY11" s="49">
        <f t="shared" si="14"/>
        <v>0.9285714285714286</v>
      </c>
      <c r="AZ11" s="49">
        <f t="shared" si="14"/>
        <v>0.8571428571428571</v>
      </c>
      <c r="BA11" s="49">
        <f t="shared" si="14"/>
        <v>1</v>
      </c>
      <c r="BB11" s="49">
        <f t="shared" si="14"/>
        <v>1</v>
      </c>
      <c r="BC11" s="49">
        <f t="shared" si="14"/>
        <v>0.5714285714285714</v>
      </c>
      <c r="BD11" s="49">
        <f t="shared" si="14"/>
        <v>0.9285714285714286</v>
      </c>
      <c r="BE11" s="49">
        <f t="shared" si="14"/>
        <v>0.8571428571428571</v>
      </c>
      <c r="BF11" s="49">
        <f t="shared" si="14"/>
        <v>0.6428571428571429</v>
      </c>
      <c r="BG11" s="49">
        <f t="shared" si="14"/>
        <v>0.9285714285714286</v>
      </c>
      <c r="BH11" s="49">
        <f t="shared" si="14"/>
        <v>1</v>
      </c>
      <c r="BI11" s="49">
        <f t="shared" si="14"/>
        <v>0.9285714285714286</v>
      </c>
      <c r="BJ11" s="49">
        <f t="shared" si="14"/>
        <v>0.5</v>
      </c>
      <c r="BK11" s="49">
        <f t="shared" si="14"/>
        <v>0.7142857142857143</v>
      </c>
      <c r="BL11" s="49">
        <f t="shared" si="14"/>
        <v>0.6428571428571429</v>
      </c>
      <c r="BM11" s="49">
        <f t="shared" si="14"/>
        <v>0.8571428571428571</v>
      </c>
      <c r="BN11" s="49">
        <f t="shared" si="14"/>
        <v>0.5714285714285714</v>
      </c>
      <c r="BO11" s="49">
        <f t="shared" si="14"/>
        <v>0.7857142857142857</v>
      </c>
      <c r="BP11" s="49">
        <f t="shared" si="14"/>
        <v>1</v>
      </c>
      <c r="BQ11" s="49">
        <f t="shared" si="14"/>
        <v>0.7857142857142857</v>
      </c>
      <c r="BR11" s="49">
        <f t="shared" si="14"/>
        <v>0.9285714285714286</v>
      </c>
      <c r="BS11" s="49">
        <f t="shared" si="14"/>
        <v>0.8571428571428571</v>
      </c>
      <c r="BT11" s="49">
        <f t="shared" si="14"/>
        <v>0.7142857142857143</v>
      </c>
      <c r="BU11" s="49">
        <f t="shared" si="14"/>
        <v>1</v>
      </c>
      <c r="BV11" s="49">
        <f t="shared" si="14"/>
        <v>0.7857142857142857</v>
      </c>
      <c r="BW11" s="49">
        <f t="shared" si="14"/>
        <v>0.8571428571428571</v>
      </c>
      <c r="BX11" s="49">
        <f t="shared" si="14"/>
        <v>0.8571428571428571</v>
      </c>
      <c r="BY11" s="49">
        <f t="shared" si="14"/>
        <v>0.6428571428571429</v>
      </c>
      <c r="BZ11" s="49">
        <f t="shared" si="14"/>
        <v>0.7857142857142857</v>
      </c>
    </row>
    <row r="12" spans="1:81" ht="12.95" customHeight="1">
      <c r="A12" s="170"/>
      <c r="B12" s="173">
        <v>6</v>
      </c>
      <c r="C12" s="240" t="s">
        <v>131</v>
      </c>
      <c r="D12" s="56">
        <v>1</v>
      </c>
      <c r="E12" s="56">
        <v>1</v>
      </c>
      <c r="F12" s="56">
        <v>1</v>
      </c>
      <c r="G12" s="56">
        <v>1</v>
      </c>
      <c r="H12" s="56">
        <v>1</v>
      </c>
      <c r="I12" s="56">
        <v>0</v>
      </c>
      <c r="J12" s="56">
        <v>1</v>
      </c>
      <c r="K12" s="56">
        <v>1</v>
      </c>
      <c r="L12" s="56">
        <v>0</v>
      </c>
      <c r="M12" s="56">
        <v>1</v>
      </c>
      <c r="N12" s="56">
        <v>1</v>
      </c>
      <c r="O12" s="56">
        <v>1</v>
      </c>
      <c r="P12" s="56">
        <v>1</v>
      </c>
      <c r="Q12" s="56">
        <v>1</v>
      </c>
      <c r="R12" s="56">
        <v>0</v>
      </c>
      <c r="S12" s="56">
        <v>1</v>
      </c>
      <c r="T12" s="56">
        <v>1</v>
      </c>
      <c r="U12" s="56">
        <v>1</v>
      </c>
      <c r="V12" s="56">
        <v>1</v>
      </c>
      <c r="W12" s="56">
        <v>1</v>
      </c>
      <c r="X12" s="56">
        <v>1</v>
      </c>
      <c r="Y12" s="56">
        <v>1</v>
      </c>
      <c r="Z12" s="56">
        <v>1</v>
      </c>
      <c r="AA12" s="56">
        <v>0</v>
      </c>
      <c r="AB12" s="56">
        <v>1</v>
      </c>
      <c r="AC12" s="56">
        <v>1</v>
      </c>
      <c r="AD12" s="56">
        <v>1</v>
      </c>
      <c r="AE12" s="56">
        <v>1</v>
      </c>
      <c r="AF12" s="56">
        <v>0</v>
      </c>
      <c r="AG12" s="56">
        <v>1</v>
      </c>
      <c r="AH12" s="56">
        <v>1</v>
      </c>
      <c r="AI12" s="56">
        <v>0</v>
      </c>
      <c r="AJ12" s="56">
        <v>1</v>
      </c>
      <c r="AK12" s="56">
        <v>1</v>
      </c>
      <c r="AL12" s="56">
        <v>1</v>
      </c>
      <c r="AM12" s="172">
        <f t="shared" si="10"/>
        <v>29</v>
      </c>
      <c r="AO12" s="118">
        <f t="shared" si="11"/>
        <v>49</v>
      </c>
      <c r="AP12" s="119">
        <f t="shared" si="12"/>
        <v>29</v>
      </c>
      <c r="AS12" s="55"/>
    </row>
    <row r="13" spans="1:81" ht="12.95" customHeight="1">
      <c r="A13" s="170"/>
      <c r="B13" s="173">
        <v>7</v>
      </c>
      <c r="C13" s="240" t="s">
        <v>154</v>
      </c>
      <c r="D13" s="56">
        <v>0</v>
      </c>
      <c r="E13" s="56">
        <v>1</v>
      </c>
      <c r="F13" s="56">
        <v>1</v>
      </c>
      <c r="G13" s="56">
        <v>0</v>
      </c>
      <c r="H13" s="56">
        <v>1</v>
      </c>
      <c r="I13" s="56">
        <v>1</v>
      </c>
      <c r="J13" s="56">
        <v>1</v>
      </c>
      <c r="K13" s="56">
        <v>1</v>
      </c>
      <c r="L13" s="56">
        <v>1</v>
      </c>
      <c r="M13" s="56">
        <v>1</v>
      </c>
      <c r="N13" s="56">
        <v>1</v>
      </c>
      <c r="O13" s="56">
        <v>0</v>
      </c>
      <c r="P13" s="56">
        <v>1</v>
      </c>
      <c r="Q13" s="56">
        <v>1</v>
      </c>
      <c r="R13" s="56">
        <v>1</v>
      </c>
      <c r="S13" s="56">
        <v>1</v>
      </c>
      <c r="T13" s="56">
        <v>1</v>
      </c>
      <c r="U13" s="56">
        <v>1</v>
      </c>
      <c r="V13" s="56">
        <v>0</v>
      </c>
      <c r="W13" s="56">
        <v>1</v>
      </c>
      <c r="X13" s="56">
        <v>0</v>
      </c>
      <c r="Y13" s="56">
        <v>1</v>
      </c>
      <c r="Z13" s="56">
        <v>0</v>
      </c>
      <c r="AA13" s="56">
        <v>1</v>
      </c>
      <c r="AB13" s="56">
        <v>1</v>
      </c>
      <c r="AC13" s="56">
        <v>1</v>
      </c>
      <c r="AD13" s="56">
        <v>1</v>
      </c>
      <c r="AE13" s="56">
        <v>1</v>
      </c>
      <c r="AF13" s="56">
        <v>1</v>
      </c>
      <c r="AG13" s="56">
        <v>1</v>
      </c>
      <c r="AH13" s="56">
        <v>1</v>
      </c>
      <c r="AI13" s="56">
        <v>1</v>
      </c>
      <c r="AJ13" s="56">
        <v>1</v>
      </c>
      <c r="AK13" s="56">
        <v>1</v>
      </c>
      <c r="AL13" s="56">
        <v>1</v>
      </c>
      <c r="AM13" s="172">
        <f t="shared" si="10"/>
        <v>29</v>
      </c>
      <c r="AO13" s="118">
        <f t="shared" si="11"/>
        <v>9</v>
      </c>
      <c r="AP13" s="119">
        <f t="shared" si="12"/>
        <v>28</v>
      </c>
      <c r="AR13" s="48">
        <f>D40/14</f>
        <v>0.42857142857142855</v>
      </c>
      <c r="AS13" s="48">
        <f t="shared" ref="AS13:BZ13" si="15">E40/14</f>
        <v>0.5</v>
      </c>
      <c r="AT13" s="48">
        <f t="shared" si="15"/>
        <v>0.2857142857142857</v>
      </c>
      <c r="AU13" s="48">
        <f t="shared" si="15"/>
        <v>0.2857142857142857</v>
      </c>
      <c r="AV13" s="48">
        <f t="shared" si="15"/>
        <v>0.5</v>
      </c>
      <c r="AW13" s="48">
        <f t="shared" si="15"/>
        <v>0.35714285714285715</v>
      </c>
      <c r="AX13" s="48">
        <f t="shared" si="15"/>
        <v>0.42857142857142855</v>
      </c>
      <c r="AY13" s="48">
        <f t="shared" si="15"/>
        <v>0.21428571428571427</v>
      </c>
      <c r="AZ13" s="48">
        <f t="shared" si="15"/>
        <v>7.1428571428571425E-2</v>
      </c>
      <c r="BA13" s="48">
        <f t="shared" si="15"/>
        <v>0.5714285714285714</v>
      </c>
      <c r="BB13" s="48">
        <f t="shared" si="15"/>
        <v>0.21428571428571427</v>
      </c>
      <c r="BC13" s="48">
        <f t="shared" si="15"/>
        <v>0.21428571428571427</v>
      </c>
      <c r="BD13" s="48">
        <f t="shared" si="15"/>
        <v>0.5</v>
      </c>
      <c r="BE13" s="48">
        <f t="shared" si="15"/>
        <v>0.7142857142857143</v>
      </c>
      <c r="BF13" s="48">
        <f t="shared" si="15"/>
        <v>0.5714285714285714</v>
      </c>
      <c r="BG13" s="48">
        <f t="shared" si="15"/>
        <v>0.35714285714285715</v>
      </c>
      <c r="BH13" s="48">
        <f t="shared" si="15"/>
        <v>0.5714285714285714</v>
      </c>
      <c r="BI13" s="48">
        <f t="shared" si="15"/>
        <v>0.5</v>
      </c>
      <c r="BJ13" s="48">
        <f t="shared" si="15"/>
        <v>0.35714285714285715</v>
      </c>
      <c r="BK13" s="48">
        <f t="shared" si="15"/>
        <v>0.35714285714285715</v>
      </c>
      <c r="BL13" s="48">
        <f t="shared" si="15"/>
        <v>0.2857142857142857</v>
      </c>
      <c r="BM13" s="48">
        <f t="shared" si="15"/>
        <v>0.42857142857142855</v>
      </c>
      <c r="BN13" s="48">
        <f t="shared" si="15"/>
        <v>0.42857142857142855</v>
      </c>
      <c r="BO13" s="48">
        <f t="shared" si="15"/>
        <v>0.42857142857142855</v>
      </c>
      <c r="BP13" s="48">
        <f t="shared" si="15"/>
        <v>0.5</v>
      </c>
      <c r="BQ13" s="48">
        <f t="shared" si="15"/>
        <v>0.35714285714285715</v>
      </c>
      <c r="BR13" s="48">
        <f t="shared" si="15"/>
        <v>0.35714285714285715</v>
      </c>
      <c r="BS13" s="48">
        <f t="shared" si="15"/>
        <v>0.2857142857142857</v>
      </c>
      <c r="BT13" s="48">
        <f t="shared" si="15"/>
        <v>0.21428571428571427</v>
      </c>
      <c r="BU13" s="48">
        <f t="shared" si="15"/>
        <v>0.14285714285714285</v>
      </c>
      <c r="BV13" s="48">
        <f t="shared" si="15"/>
        <v>0.42857142857142855</v>
      </c>
      <c r="BW13" s="48">
        <f t="shared" si="15"/>
        <v>0.5</v>
      </c>
      <c r="BX13" s="48">
        <f t="shared" si="15"/>
        <v>0.5</v>
      </c>
      <c r="BY13" s="48">
        <f t="shared" si="15"/>
        <v>0.2857142857142857</v>
      </c>
      <c r="BZ13" s="48">
        <f t="shared" si="15"/>
        <v>0.42857142857142855</v>
      </c>
    </row>
    <row r="14" spans="1:81" ht="12.95" customHeight="1">
      <c r="A14" s="170"/>
      <c r="B14" s="173">
        <v>8</v>
      </c>
      <c r="C14" s="240" t="s">
        <v>114</v>
      </c>
      <c r="D14" s="56">
        <v>1</v>
      </c>
      <c r="E14" s="56">
        <v>1</v>
      </c>
      <c r="F14" s="56">
        <v>1</v>
      </c>
      <c r="G14" s="56">
        <v>1</v>
      </c>
      <c r="H14" s="56">
        <v>1</v>
      </c>
      <c r="I14" s="56">
        <v>1</v>
      </c>
      <c r="J14" s="56">
        <v>1</v>
      </c>
      <c r="K14" s="56">
        <v>1</v>
      </c>
      <c r="L14" s="56">
        <v>1</v>
      </c>
      <c r="M14" s="56">
        <v>1</v>
      </c>
      <c r="N14" s="56">
        <v>1</v>
      </c>
      <c r="O14" s="56">
        <v>0</v>
      </c>
      <c r="P14" s="56">
        <v>0</v>
      </c>
      <c r="Q14" s="56">
        <v>1</v>
      </c>
      <c r="R14" s="56">
        <v>0</v>
      </c>
      <c r="S14" s="56">
        <v>1</v>
      </c>
      <c r="T14" s="56">
        <v>1</v>
      </c>
      <c r="U14" s="56">
        <v>1</v>
      </c>
      <c r="V14" s="56">
        <v>0</v>
      </c>
      <c r="W14" s="56">
        <v>1</v>
      </c>
      <c r="X14" s="56">
        <v>1</v>
      </c>
      <c r="Y14" s="56">
        <v>1</v>
      </c>
      <c r="Z14" s="56">
        <v>0</v>
      </c>
      <c r="AA14" s="56">
        <v>1</v>
      </c>
      <c r="AB14" s="56">
        <v>1</v>
      </c>
      <c r="AC14" s="56">
        <v>1</v>
      </c>
      <c r="AD14" s="56">
        <v>1</v>
      </c>
      <c r="AE14" s="56">
        <v>1</v>
      </c>
      <c r="AF14" s="56">
        <v>0</v>
      </c>
      <c r="AG14" s="56">
        <v>1</v>
      </c>
      <c r="AH14" s="56">
        <v>1</v>
      </c>
      <c r="AI14" s="56">
        <v>0</v>
      </c>
      <c r="AJ14" s="56">
        <v>1</v>
      </c>
      <c r="AK14" s="56">
        <v>1</v>
      </c>
      <c r="AL14" s="56">
        <v>1</v>
      </c>
      <c r="AM14" s="172">
        <f t="shared" si="10"/>
        <v>28</v>
      </c>
      <c r="AO14" s="118">
        <f t="shared" si="11"/>
        <v>22</v>
      </c>
      <c r="AP14" s="119">
        <f t="shared" si="12"/>
        <v>28</v>
      </c>
      <c r="AS14" s="55"/>
    </row>
    <row r="15" spans="1:81" ht="12.95" customHeight="1">
      <c r="A15" s="170"/>
      <c r="B15" s="173">
        <v>9</v>
      </c>
      <c r="C15" s="240" t="s">
        <v>127</v>
      </c>
      <c r="D15" s="56">
        <v>0</v>
      </c>
      <c r="E15" s="56">
        <v>1</v>
      </c>
      <c r="F15" s="56">
        <v>1</v>
      </c>
      <c r="G15" s="56">
        <v>1</v>
      </c>
      <c r="H15" s="56">
        <v>0</v>
      </c>
      <c r="I15" s="56">
        <v>0</v>
      </c>
      <c r="J15" s="56">
        <v>1</v>
      </c>
      <c r="K15" s="56">
        <v>1</v>
      </c>
      <c r="L15" s="56">
        <v>1</v>
      </c>
      <c r="M15" s="56">
        <v>1</v>
      </c>
      <c r="N15" s="56">
        <v>1</v>
      </c>
      <c r="O15" s="56">
        <v>1</v>
      </c>
      <c r="P15" s="56">
        <v>1</v>
      </c>
      <c r="Q15" s="56">
        <v>1</v>
      </c>
      <c r="R15" s="56">
        <v>0</v>
      </c>
      <c r="S15" s="56">
        <v>0</v>
      </c>
      <c r="T15" s="56">
        <v>1</v>
      </c>
      <c r="U15" s="56">
        <v>0</v>
      </c>
      <c r="V15" s="56">
        <v>0</v>
      </c>
      <c r="W15" s="56">
        <v>1</v>
      </c>
      <c r="X15" s="56">
        <v>1</v>
      </c>
      <c r="Y15" s="56">
        <v>1</v>
      </c>
      <c r="Z15" s="56">
        <v>1</v>
      </c>
      <c r="AA15" s="56">
        <v>1</v>
      </c>
      <c r="AB15" s="56">
        <v>1</v>
      </c>
      <c r="AC15" s="56">
        <v>1</v>
      </c>
      <c r="AD15" s="56">
        <v>1</v>
      </c>
      <c r="AE15" s="56">
        <v>1</v>
      </c>
      <c r="AF15" s="56">
        <v>1</v>
      </c>
      <c r="AG15" s="56">
        <v>1</v>
      </c>
      <c r="AH15" s="56">
        <v>1</v>
      </c>
      <c r="AI15" s="56">
        <v>1</v>
      </c>
      <c r="AJ15" s="56">
        <v>1</v>
      </c>
      <c r="AK15" s="56">
        <v>1</v>
      </c>
      <c r="AL15" s="56">
        <v>1</v>
      </c>
      <c r="AM15" s="172">
        <f t="shared" si="10"/>
        <v>28</v>
      </c>
      <c r="AO15" s="118">
        <f t="shared" si="11"/>
        <v>25</v>
      </c>
      <c r="AP15" s="119">
        <f t="shared" si="12"/>
        <v>28</v>
      </c>
      <c r="AS15" s="55"/>
    </row>
    <row r="16" spans="1:81" ht="12.95" customHeight="1">
      <c r="A16" s="170"/>
      <c r="B16" s="173">
        <v>10</v>
      </c>
      <c r="C16" s="240" t="s">
        <v>130</v>
      </c>
      <c r="D16" s="56">
        <v>1</v>
      </c>
      <c r="E16" s="56">
        <v>1</v>
      </c>
      <c r="F16" s="56">
        <v>1</v>
      </c>
      <c r="G16" s="56">
        <v>0</v>
      </c>
      <c r="H16" s="56">
        <v>0</v>
      </c>
      <c r="I16" s="56">
        <v>1</v>
      </c>
      <c r="J16" s="56">
        <v>1</v>
      </c>
      <c r="K16" s="56">
        <v>1</v>
      </c>
      <c r="L16" s="56">
        <v>1</v>
      </c>
      <c r="M16" s="56">
        <v>1</v>
      </c>
      <c r="N16" s="56">
        <v>1</v>
      </c>
      <c r="O16" s="56">
        <v>0</v>
      </c>
      <c r="P16" s="56">
        <v>1</v>
      </c>
      <c r="Q16" s="56">
        <v>1</v>
      </c>
      <c r="R16" s="56">
        <v>1</v>
      </c>
      <c r="S16" s="56">
        <v>1</v>
      </c>
      <c r="T16" s="56">
        <v>1</v>
      </c>
      <c r="U16" s="56">
        <v>1</v>
      </c>
      <c r="V16" s="56">
        <v>0</v>
      </c>
      <c r="W16" s="56">
        <v>1</v>
      </c>
      <c r="X16" s="56">
        <v>0</v>
      </c>
      <c r="Y16" s="56">
        <v>1</v>
      </c>
      <c r="Z16" s="56">
        <v>1</v>
      </c>
      <c r="AA16" s="56">
        <v>1</v>
      </c>
      <c r="AB16" s="56">
        <v>1</v>
      </c>
      <c r="AC16" s="56">
        <v>1</v>
      </c>
      <c r="AD16" s="56">
        <v>1</v>
      </c>
      <c r="AE16" s="56">
        <v>1</v>
      </c>
      <c r="AF16" s="56">
        <v>1</v>
      </c>
      <c r="AG16" s="56">
        <v>1</v>
      </c>
      <c r="AH16" s="56">
        <v>1</v>
      </c>
      <c r="AI16" s="56">
        <v>1</v>
      </c>
      <c r="AJ16" s="56">
        <v>1</v>
      </c>
      <c r="AK16" s="56">
        <v>0</v>
      </c>
      <c r="AL16" s="56">
        <v>0</v>
      </c>
      <c r="AM16" s="172">
        <f t="shared" si="10"/>
        <v>28</v>
      </c>
      <c r="AO16" s="118">
        <f t="shared" si="11"/>
        <v>33</v>
      </c>
      <c r="AP16" s="119">
        <f t="shared" si="12"/>
        <v>28</v>
      </c>
      <c r="AS16" s="55"/>
    </row>
    <row r="17" spans="1:45" ht="12.95" customHeight="1">
      <c r="A17" s="170"/>
      <c r="B17" s="173">
        <v>11</v>
      </c>
      <c r="C17" s="240" t="s">
        <v>138</v>
      </c>
      <c r="D17" s="56">
        <v>1</v>
      </c>
      <c r="E17" s="56">
        <v>0</v>
      </c>
      <c r="F17" s="56">
        <v>1</v>
      </c>
      <c r="G17" s="56">
        <v>0</v>
      </c>
      <c r="H17" s="56">
        <v>0</v>
      </c>
      <c r="I17" s="56">
        <v>1</v>
      </c>
      <c r="J17" s="56">
        <v>1</v>
      </c>
      <c r="K17" s="56">
        <v>1</v>
      </c>
      <c r="L17" s="56">
        <v>1</v>
      </c>
      <c r="M17" s="56">
        <v>1</v>
      </c>
      <c r="N17" s="56">
        <v>1</v>
      </c>
      <c r="O17" s="56">
        <v>0</v>
      </c>
      <c r="P17" s="56">
        <v>1</v>
      </c>
      <c r="Q17" s="56">
        <v>1</v>
      </c>
      <c r="R17" s="56">
        <v>1</v>
      </c>
      <c r="S17" s="56">
        <v>1</v>
      </c>
      <c r="T17" s="56">
        <v>1</v>
      </c>
      <c r="U17" s="56">
        <v>1</v>
      </c>
      <c r="V17" s="56">
        <v>1</v>
      </c>
      <c r="W17" s="56">
        <v>0</v>
      </c>
      <c r="X17" s="56">
        <v>1</v>
      </c>
      <c r="Y17" s="56">
        <v>1</v>
      </c>
      <c r="Z17" s="56">
        <v>0</v>
      </c>
      <c r="AA17" s="56">
        <v>1</v>
      </c>
      <c r="AB17" s="56">
        <v>1</v>
      </c>
      <c r="AC17" s="56">
        <v>1</v>
      </c>
      <c r="AD17" s="56">
        <v>1</v>
      </c>
      <c r="AE17" s="56">
        <v>1</v>
      </c>
      <c r="AF17" s="56">
        <v>1</v>
      </c>
      <c r="AG17" s="56">
        <v>1</v>
      </c>
      <c r="AH17" s="56">
        <v>1</v>
      </c>
      <c r="AI17" s="56">
        <v>1</v>
      </c>
      <c r="AJ17" s="56">
        <v>0</v>
      </c>
      <c r="AK17" s="56">
        <v>1</v>
      </c>
      <c r="AL17" s="56">
        <v>1</v>
      </c>
      <c r="AM17" s="172">
        <f t="shared" si="10"/>
        <v>28</v>
      </c>
      <c r="AO17" s="118">
        <f t="shared" si="11"/>
        <v>34</v>
      </c>
      <c r="AP17" s="119">
        <f t="shared" si="12"/>
        <v>28</v>
      </c>
      <c r="AS17" s="55"/>
    </row>
    <row r="18" spans="1:45" ht="12.95" customHeight="1">
      <c r="A18" s="170"/>
      <c r="B18" s="173">
        <v>12</v>
      </c>
      <c r="C18" s="240" t="s">
        <v>139</v>
      </c>
      <c r="D18" s="56">
        <v>1</v>
      </c>
      <c r="E18" s="56">
        <v>1</v>
      </c>
      <c r="F18" s="56">
        <v>1</v>
      </c>
      <c r="G18" s="56">
        <v>1</v>
      </c>
      <c r="H18" s="56">
        <v>1</v>
      </c>
      <c r="I18" s="56">
        <v>1</v>
      </c>
      <c r="J18" s="56">
        <v>1</v>
      </c>
      <c r="K18" s="56">
        <v>1</v>
      </c>
      <c r="L18" s="56">
        <v>1</v>
      </c>
      <c r="M18" s="56">
        <v>1</v>
      </c>
      <c r="N18" s="56">
        <v>1</v>
      </c>
      <c r="O18" s="56">
        <v>0</v>
      </c>
      <c r="P18" s="56">
        <v>1</v>
      </c>
      <c r="Q18" s="56">
        <v>1</v>
      </c>
      <c r="R18" s="56">
        <v>0</v>
      </c>
      <c r="S18" s="56">
        <v>1</v>
      </c>
      <c r="T18" s="56">
        <v>1</v>
      </c>
      <c r="U18" s="56">
        <v>1</v>
      </c>
      <c r="V18" s="56">
        <v>1</v>
      </c>
      <c r="W18" s="56">
        <v>1</v>
      </c>
      <c r="X18" s="56">
        <v>1</v>
      </c>
      <c r="Y18" s="56">
        <v>1</v>
      </c>
      <c r="Z18" s="56">
        <v>1</v>
      </c>
      <c r="AA18" s="56">
        <v>1</v>
      </c>
      <c r="AB18" s="56">
        <v>1</v>
      </c>
      <c r="AC18" s="56">
        <v>1</v>
      </c>
      <c r="AD18" s="56">
        <v>0</v>
      </c>
      <c r="AE18" s="56">
        <v>0</v>
      </c>
      <c r="AF18" s="56">
        <v>1</v>
      </c>
      <c r="AG18" s="56">
        <v>1</v>
      </c>
      <c r="AH18" s="56">
        <v>0</v>
      </c>
      <c r="AI18" s="56">
        <v>1</v>
      </c>
      <c r="AJ18" s="56">
        <v>1</v>
      </c>
      <c r="AK18" s="56">
        <v>0</v>
      </c>
      <c r="AL18" s="56">
        <v>0</v>
      </c>
      <c r="AM18" s="172">
        <f t="shared" si="10"/>
        <v>28</v>
      </c>
      <c r="AO18" s="118">
        <f t="shared" si="11"/>
        <v>35</v>
      </c>
      <c r="AP18" s="119">
        <f t="shared" si="12"/>
        <v>28</v>
      </c>
      <c r="AS18" s="55"/>
    </row>
    <row r="19" spans="1:45" ht="12.95" customHeight="1">
      <c r="A19" s="170"/>
      <c r="B19" s="173">
        <v>13</v>
      </c>
      <c r="C19" s="240" t="s">
        <v>140</v>
      </c>
      <c r="D19" s="56">
        <v>1</v>
      </c>
      <c r="E19" s="56">
        <v>1</v>
      </c>
      <c r="F19" s="56">
        <v>1</v>
      </c>
      <c r="G19" s="56">
        <v>1</v>
      </c>
      <c r="H19" s="56">
        <v>1</v>
      </c>
      <c r="I19" s="56">
        <v>1</v>
      </c>
      <c r="J19" s="56">
        <v>1</v>
      </c>
      <c r="K19" s="56">
        <v>1</v>
      </c>
      <c r="L19" s="56">
        <v>0</v>
      </c>
      <c r="M19" s="56">
        <v>1</v>
      </c>
      <c r="N19" s="56">
        <v>1</v>
      </c>
      <c r="O19" s="56">
        <v>1</v>
      </c>
      <c r="P19" s="56">
        <v>1</v>
      </c>
      <c r="Q19" s="56">
        <v>1</v>
      </c>
      <c r="R19" s="56">
        <v>1</v>
      </c>
      <c r="S19" s="56">
        <v>1</v>
      </c>
      <c r="T19" s="56">
        <v>1</v>
      </c>
      <c r="U19" s="56">
        <v>1</v>
      </c>
      <c r="V19" s="56">
        <v>1</v>
      </c>
      <c r="W19" s="56">
        <v>1</v>
      </c>
      <c r="X19" s="56">
        <v>0</v>
      </c>
      <c r="Y19" s="56">
        <v>0</v>
      </c>
      <c r="Z19" s="56">
        <v>0</v>
      </c>
      <c r="AA19" s="56">
        <v>1</v>
      </c>
      <c r="AB19" s="56">
        <v>1</v>
      </c>
      <c r="AC19" s="56">
        <v>1</v>
      </c>
      <c r="AD19" s="56">
        <v>1</v>
      </c>
      <c r="AE19" s="56">
        <v>0</v>
      </c>
      <c r="AF19" s="56">
        <v>1</v>
      </c>
      <c r="AG19" s="56">
        <v>1</v>
      </c>
      <c r="AH19" s="56">
        <v>0</v>
      </c>
      <c r="AI19" s="56">
        <v>1</v>
      </c>
      <c r="AJ19" s="56">
        <v>1</v>
      </c>
      <c r="AK19" s="56">
        <v>0</v>
      </c>
      <c r="AL19" s="56">
        <v>1</v>
      </c>
      <c r="AM19" s="172">
        <f t="shared" si="10"/>
        <v>28</v>
      </c>
      <c r="AO19" s="118">
        <f t="shared" si="11"/>
        <v>43</v>
      </c>
      <c r="AP19" s="119">
        <f t="shared" si="12"/>
        <v>28</v>
      </c>
      <c r="AS19" s="55"/>
    </row>
    <row r="20" spans="1:45" ht="12.95" customHeight="1" thickBot="1">
      <c r="A20" s="170"/>
      <c r="B20" s="173">
        <v>14</v>
      </c>
      <c r="C20" s="241" t="s">
        <v>148</v>
      </c>
      <c r="D20" s="56">
        <v>0</v>
      </c>
      <c r="E20" s="56">
        <v>1</v>
      </c>
      <c r="F20" s="56">
        <v>1</v>
      </c>
      <c r="G20" s="56">
        <v>1</v>
      </c>
      <c r="H20" s="56">
        <v>1</v>
      </c>
      <c r="I20" s="56">
        <v>1</v>
      </c>
      <c r="J20" s="56">
        <v>1</v>
      </c>
      <c r="K20" s="56">
        <v>1</v>
      </c>
      <c r="L20" s="56">
        <v>1</v>
      </c>
      <c r="M20" s="56">
        <v>1</v>
      </c>
      <c r="N20" s="56">
        <v>1</v>
      </c>
      <c r="O20" s="56">
        <v>1</v>
      </c>
      <c r="P20" s="56">
        <v>1</v>
      </c>
      <c r="Q20" s="56">
        <v>1</v>
      </c>
      <c r="R20" s="56">
        <v>0</v>
      </c>
      <c r="S20" s="56">
        <v>1</v>
      </c>
      <c r="T20" s="56">
        <v>1</v>
      </c>
      <c r="U20" s="56">
        <v>1</v>
      </c>
      <c r="V20" s="56">
        <v>0</v>
      </c>
      <c r="W20" s="56">
        <v>0</v>
      </c>
      <c r="X20" s="56">
        <v>0</v>
      </c>
      <c r="Y20" s="56">
        <v>1</v>
      </c>
      <c r="Z20" s="56">
        <v>1</v>
      </c>
      <c r="AA20" s="56">
        <v>1</v>
      </c>
      <c r="AB20" s="56">
        <v>1</v>
      </c>
      <c r="AC20" s="56">
        <v>1</v>
      </c>
      <c r="AD20" s="56">
        <v>1</v>
      </c>
      <c r="AE20" s="56">
        <v>1</v>
      </c>
      <c r="AF20" s="56">
        <v>1</v>
      </c>
      <c r="AG20" s="56">
        <v>1</v>
      </c>
      <c r="AH20" s="56">
        <v>0</v>
      </c>
      <c r="AI20" s="56">
        <v>1</v>
      </c>
      <c r="AJ20" s="56">
        <v>1</v>
      </c>
      <c r="AK20" s="56">
        <v>0</v>
      </c>
      <c r="AL20" s="56">
        <v>1</v>
      </c>
      <c r="AM20" s="172">
        <f t="shared" si="10"/>
        <v>28</v>
      </c>
      <c r="AO20" s="118">
        <f t="shared" si="11"/>
        <v>19</v>
      </c>
      <c r="AP20" s="119">
        <f t="shared" si="12"/>
        <v>24</v>
      </c>
      <c r="AS20" s="55"/>
    </row>
    <row r="21" spans="1:45" ht="14.45" customHeight="1" thickBot="1">
      <c r="A21" s="166"/>
      <c r="B21" s="274" t="s">
        <v>7</v>
      </c>
      <c r="C21" s="275"/>
      <c r="D21" s="174">
        <f>SUM(D7:D20)</f>
        <v>11</v>
      </c>
      <c r="E21" s="174">
        <f t="shared" ref="E21:AL21" si="16">SUM(E7:E20)</f>
        <v>12</v>
      </c>
      <c r="F21" s="174">
        <f t="shared" si="16"/>
        <v>14</v>
      </c>
      <c r="G21" s="174">
        <f t="shared" si="16"/>
        <v>10</v>
      </c>
      <c r="H21" s="174">
        <f t="shared" si="16"/>
        <v>10</v>
      </c>
      <c r="I21" s="174">
        <f t="shared" si="16"/>
        <v>12</v>
      </c>
      <c r="J21" s="174">
        <f t="shared" si="16"/>
        <v>14</v>
      </c>
      <c r="K21" s="174">
        <f t="shared" si="16"/>
        <v>13</v>
      </c>
      <c r="L21" s="174">
        <f t="shared" si="16"/>
        <v>12</v>
      </c>
      <c r="M21" s="174">
        <f t="shared" si="16"/>
        <v>14</v>
      </c>
      <c r="N21" s="174">
        <f t="shared" si="16"/>
        <v>14</v>
      </c>
      <c r="O21" s="174">
        <f t="shared" si="16"/>
        <v>8</v>
      </c>
      <c r="P21" s="174">
        <f t="shared" si="16"/>
        <v>13</v>
      </c>
      <c r="Q21" s="174">
        <f t="shared" si="16"/>
        <v>12</v>
      </c>
      <c r="R21" s="174">
        <f t="shared" si="16"/>
        <v>9</v>
      </c>
      <c r="S21" s="174">
        <f t="shared" si="16"/>
        <v>13</v>
      </c>
      <c r="T21" s="174">
        <f t="shared" si="16"/>
        <v>14</v>
      </c>
      <c r="U21" s="174">
        <f t="shared" si="16"/>
        <v>13</v>
      </c>
      <c r="V21" s="174">
        <f t="shared" si="16"/>
        <v>7</v>
      </c>
      <c r="W21" s="174">
        <f t="shared" si="16"/>
        <v>10</v>
      </c>
      <c r="X21" s="174">
        <f t="shared" si="16"/>
        <v>9</v>
      </c>
      <c r="Y21" s="174">
        <f t="shared" si="16"/>
        <v>12</v>
      </c>
      <c r="Z21" s="174">
        <f t="shared" si="16"/>
        <v>8</v>
      </c>
      <c r="AA21" s="174">
        <f t="shared" si="16"/>
        <v>11</v>
      </c>
      <c r="AB21" s="174">
        <f t="shared" si="16"/>
        <v>14</v>
      </c>
      <c r="AC21" s="174">
        <f t="shared" si="16"/>
        <v>11</v>
      </c>
      <c r="AD21" s="174">
        <f t="shared" si="16"/>
        <v>13</v>
      </c>
      <c r="AE21" s="174">
        <f t="shared" si="16"/>
        <v>12</v>
      </c>
      <c r="AF21" s="174">
        <f t="shared" si="16"/>
        <v>10</v>
      </c>
      <c r="AG21" s="174">
        <f t="shared" si="16"/>
        <v>14</v>
      </c>
      <c r="AH21" s="174">
        <f t="shared" si="16"/>
        <v>11</v>
      </c>
      <c r="AI21" s="174">
        <f t="shared" si="16"/>
        <v>12</v>
      </c>
      <c r="AJ21" s="174">
        <f t="shared" si="16"/>
        <v>12</v>
      </c>
      <c r="AK21" s="174">
        <f t="shared" si="16"/>
        <v>9</v>
      </c>
      <c r="AL21" s="174">
        <f t="shared" si="16"/>
        <v>11</v>
      </c>
      <c r="AM21" s="175"/>
      <c r="AO21" s="118">
        <f t="shared" si="11"/>
        <v>39</v>
      </c>
      <c r="AP21" s="119">
        <f t="shared" si="12"/>
        <v>24</v>
      </c>
      <c r="AS21" s="55"/>
    </row>
    <row r="22" spans="1:45" ht="9" customHeight="1">
      <c r="A22" s="166"/>
      <c r="B22" s="176"/>
      <c r="C22" s="177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9"/>
      <c r="AO22" s="118">
        <f t="shared" si="11"/>
        <v>41</v>
      </c>
      <c r="AP22" s="119">
        <f t="shared" si="12"/>
        <v>24</v>
      </c>
      <c r="AS22" s="55"/>
    </row>
    <row r="23" spans="1:45" ht="14.45" customHeight="1" thickBot="1">
      <c r="A23" s="271" t="s">
        <v>13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  <c r="Q23" s="271"/>
      <c r="R23" s="271"/>
      <c r="S23" s="271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  <c r="AF23" s="271"/>
      <c r="AG23" s="271"/>
      <c r="AH23" s="271"/>
      <c r="AI23" s="271"/>
      <c r="AJ23" s="271"/>
      <c r="AK23" s="271"/>
      <c r="AL23" s="271"/>
      <c r="AM23" s="271"/>
      <c r="AN23" s="165"/>
      <c r="AO23" s="118">
        <f t="shared" si="11"/>
        <v>53</v>
      </c>
      <c r="AP23" s="119">
        <f t="shared" si="12"/>
        <v>24</v>
      </c>
      <c r="AS23" s="55"/>
    </row>
    <row r="24" spans="1:45" ht="14.45" customHeight="1" thickBot="1">
      <c r="A24" s="166"/>
      <c r="B24" s="284" t="s">
        <v>10</v>
      </c>
      <c r="C24" s="282" t="s">
        <v>159</v>
      </c>
      <c r="D24" s="289" t="s">
        <v>6</v>
      </c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  <c r="AE24" s="290"/>
      <c r="AF24" s="290"/>
      <c r="AG24" s="290"/>
      <c r="AH24" s="290"/>
      <c r="AI24" s="290"/>
      <c r="AJ24" s="290"/>
      <c r="AK24" s="290"/>
      <c r="AL24" s="291"/>
      <c r="AM24" s="294" t="s">
        <v>30</v>
      </c>
      <c r="AO24" s="118">
        <f t="shared" si="11"/>
        <v>3</v>
      </c>
      <c r="AP24" s="119">
        <f t="shared" si="12"/>
        <v>23</v>
      </c>
      <c r="AS24" s="55"/>
    </row>
    <row r="25" spans="1:45" ht="14.45" customHeight="1" thickBot="1">
      <c r="A25" s="166"/>
      <c r="B25" s="285"/>
      <c r="C25" s="283"/>
      <c r="D25" s="180">
        <v>1</v>
      </c>
      <c r="E25" s="181">
        <v>2</v>
      </c>
      <c r="F25" s="181">
        <v>3</v>
      </c>
      <c r="G25" s="181">
        <v>4</v>
      </c>
      <c r="H25" s="181">
        <v>5</v>
      </c>
      <c r="I25" s="181">
        <v>6</v>
      </c>
      <c r="J25" s="181">
        <v>7</v>
      </c>
      <c r="K25" s="181">
        <v>8</v>
      </c>
      <c r="L25" s="181">
        <v>9</v>
      </c>
      <c r="M25" s="181">
        <v>10</v>
      </c>
      <c r="N25" s="181">
        <v>11</v>
      </c>
      <c r="O25" s="181">
        <v>12</v>
      </c>
      <c r="P25" s="181">
        <v>13</v>
      </c>
      <c r="Q25" s="181">
        <v>14</v>
      </c>
      <c r="R25" s="181">
        <v>15</v>
      </c>
      <c r="S25" s="181">
        <v>16</v>
      </c>
      <c r="T25" s="181">
        <v>17</v>
      </c>
      <c r="U25" s="181">
        <v>18</v>
      </c>
      <c r="V25" s="181">
        <v>19</v>
      </c>
      <c r="W25" s="181">
        <v>20</v>
      </c>
      <c r="X25" s="181">
        <v>21</v>
      </c>
      <c r="Y25" s="181">
        <v>22</v>
      </c>
      <c r="Z25" s="181">
        <v>23</v>
      </c>
      <c r="AA25" s="181">
        <v>24</v>
      </c>
      <c r="AB25" s="181">
        <v>25</v>
      </c>
      <c r="AC25" s="181">
        <v>26</v>
      </c>
      <c r="AD25" s="181">
        <v>27</v>
      </c>
      <c r="AE25" s="181">
        <v>28</v>
      </c>
      <c r="AF25" s="181">
        <v>29</v>
      </c>
      <c r="AG25" s="181">
        <v>30</v>
      </c>
      <c r="AH25" s="181">
        <v>31</v>
      </c>
      <c r="AI25" s="181">
        <v>32</v>
      </c>
      <c r="AJ25" s="181">
        <v>33</v>
      </c>
      <c r="AK25" s="181">
        <v>34</v>
      </c>
      <c r="AL25" s="181">
        <v>35</v>
      </c>
      <c r="AM25" s="295"/>
      <c r="AO25" s="118">
        <f t="shared" si="11"/>
        <v>10</v>
      </c>
      <c r="AP25" s="119">
        <f t="shared" si="12"/>
        <v>23</v>
      </c>
      <c r="AS25" s="55"/>
    </row>
    <row r="26" spans="1:45" ht="12.95" customHeight="1">
      <c r="A26" s="170"/>
      <c r="B26" s="182">
        <v>1</v>
      </c>
      <c r="C26" s="239" t="s">
        <v>109</v>
      </c>
      <c r="D26" s="56">
        <v>1</v>
      </c>
      <c r="E26" s="56">
        <v>1</v>
      </c>
      <c r="F26" s="56">
        <v>1</v>
      </c>
      <c r="G26" s="56">
        <v>0</v>
      </c>
      <c r="H26" s="56">
        <v>1</v>
      </c>
      <c r="I26" s="56">
        <v>1</v>
      </c>
      <c r="J26" s="56">
        <v>1</v>
      </c>
      <c r="K26" s="56">
        <v>1</v>
      </c>
      <c r="L26" s="56">
        <v>0</v>
      </c>
      <c r="M26" s="56">
        <v>1</v>
      </c>
      <c r="N26" s="56">
        <v>0</v>
      </c>
      <c r="O26" s="56">
        <v>0</v>
      </c>
      <c r="P26" s="56">
        <v>1</v>
      </c>
      <c r="Q26" s="56">
        <v>1</v>
      </c>
      <c r="R26" s="56">
        <v>1</v>
      </c>
      <c r="S26" s="56">
        <v>0</v>
      </c>
      <c r="T26" s="56">
        <v>1</v>
      </c>
      <c r="U26" s="56">
        <v>0</v>
      </c>
      <c r="V26" s="56">
        <v>0</v>
      </c>
      <c r="W26" s="56">
        <v>1</v>
      </c>
      <c r="X26" s="56">
        <v>0</v>
      </c>
      <c r="Y26" s="56">
        <v>1</v>
      </c>
      <c r="Z26" s="56">
        <v>0</v>
      </c>
      <c r="AA26" s="56">
        <v>1</v>
      </c>
      <c r="AB26" s="56">
        <v>0</v>
      </c>
      <c r="AC26" s="56">
        <v>1</v>
      </c>
      <c r="AD26" s="56">
        <v>0</v>
      </c>
      <c r="AE26" s="56">
        <v>0</v>
      </c>
      <c r="AF26" s="56">
        <v>0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1</v>
      </c>
      <c r="AM26" s="172">
        <f t="shared" ref="AM26:AM39" si="17">SUM(D26:AL26)</f>
        <v>17</v>
      </c>
      <c r="AO26" s="118">
        <f t="shared" si="11"/>
        <v>12</v>
      </c>
      <c r="AP26" s="119">
        <f t="shared" si="12"/>
        <v>23</v>
      </c>
      <c r="AS26" s="55"/>
    </row>
    <row r="27" spans="1:45" ht="12.95" customHeight="1">
      <c r="A27" s="170"/>
      <c r="B27" s="183">
        <v>2</v>
      </c>
      <c r="C27" s="240" t="s">
        <v>126</v>
      </c>
      <c r="D27" s="56">
        <v>0</v>
      </c>
      <c r="E27" s="56">
        <v>1</v>
      </c>
      <c r="F27" s="56">
        <v>0</v>
      </c>
      <c r="G27" s="56">
        <v>0</v>
      </c>
      <c r="H27" s="56">
        <v>1</v>
      </c>
      <c r="I27" s="56">
        <v>0</v>
      </c>
      <c r="J27" s="56">
        <v>1</v>
      </c>
      <c r="K27" s="56">
        <v>1</v>
      </c>
      <c r="L27" s="56">
        <v>0</v>
      </c>
      <c r="M27" s="56">
        <v>1</v>
      </c>
      <c r="N27" s="56">
        <v>1</v>
      </c>
      <c r="O27" s="56">
        <v>0</v>
      </c>
      <c r="P27" s="56">
        <v>1</v>
      </c>
      <c r="Q27" s="56">
        <v>1</v>
      </c>
      <c r="R27" s="56">
        <v>1</v>
      </c>
      <c r="S27" s="56">
        <v>0</v>
      </c>
      <c r="T27" s="56">
        <v>1</v>
      </c>
      <c r="U27" s="56">
        <v>1</v>
      </c>
      <c r="V27" s="56">
        <v>1</v>
      </c>
      <c r="W27" s="56">
        <v>0</v>
      </c>
      <c r="X27" s="56">
        <v>0</v>
      </c>
      <c r="Y27" s="56">
        <v>1</v>
      </c>
      <c r="Z27" s="56">
        <v>1</v>
      </c>
      <c r="AA27" s="56">
        <v>0</v>
      </c>
      <c r="AB27" s="56">
        <v>0</v>
      </c>
      <c r="AC27" s="56">
        <v>0</v>
      </c>
      <c r="AD27" s="56">
        <v>0</v>
      </c>
      <c r="AE27" s="56">
        <v>0</v>
      </c>
      <c r="AF27" s="56">
        <v>0</v>
      </c>
      <c r="AG27" s="56">
        <v>0</v>
      </c>
      <c r="AH27" s="56">
        <v>0</v>
      </c>
      <c r="AI27" s="56">
        <v>1</v>
      </c>
      <c r="AJ27" s="56">
        <v>0</v>
      </c>
      <c r="AK27" s="56">
        <v>1</v>
      </c>
      <c r="AL27" s="56">
        <v>1</v>
      </c>
      <c r="AM27" s="172">
        <f t="shared" si="17"/>
        <v>17</v>
      </c>
      <c r="AO27" s="118">
        <f t="shared" si="11"/>
        <v>5</v>
      </c>
      <c r="AP27" s="119">
        <f t="shared" si="12"/>
        <v>22</v>
      </c>
      <c r="AS27" s="55"/>
    </row>
    <row r="28" spans="1:45" s="46" customFormat="1" ht="12.95" customHeight="1">
      <c r="A28" s="170"/>
      <c r="B28" s="183">
        <v>3</v>
      </c>
      <c r="C28" s="240" t="s">
        <v>132</v>
      </c>
      <c r="D28" s="56">
        <v>1</v>
      </c>
      <c r="E28" s="56">
        <v>1</v>
      </c>
      <c r="F28" s="56">
        <v>0</v>
      </c>
      <c r="G28" s="56">
        <v>0</v>
      </c>
      <c r="H28" s="56">
        <v>1</v>
      </c>
      <c r="I28" s="56">
        <v>1</v>
      </c>
      <c r="J28" s="56">
        <v>0</v>
      </c>
      <c r="K28" s="56">
        <v>1</v>
      </c>
      <c r="L28" s="56">
        <v>1</v>
      </c>
      <c r="M28" s="56">
        <v>1</v>
      </c>
      <c r="N28" s="56">
        <v>1</v>
      </c>
      <c r="O28" s="56">
        <v>0</v>
      </c>
      <c r="P28" s="56">
        <v>0</v>
      </c>
      <c r="Q28" s="56">
        <v>0</v>
      </c>
      <c r="R28" s="56">
        <v>0</v>
      </c>
      <c r="S28" s="56">
        <v>1</v>
      </c>
      <c r="T28" s="56">
        <v>1</v>
      </c>
      <c r="U28" s="56">
        <v>1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0</v>
      </c>
      <c r="AC28" s="56">
        <v>0</v>
      </c>
      <c r="AD28" s="56">
        <v>0</v>
      </c>
      <c r="AE28" s="56">
        <v>1</v>
      </c>
      <c r="AF28" s="56">
        <v>1</v>
      </c>
      <c r="AG28" s="56">
        <v>1</v>
      </c>
      <c r="AH28" s="56">
        <v>1</v>
      </c>
      <c r="AI28" s="56">
        <v>0</v>
      </c>
      <c r="AJ28" s="56">
        <v>0</v>
      </c>
      <c r="AK28" s="56">
        <v>1</v>
      </c>
      <c r="AL28" s="56">
        <v>0</v>
      </c>
      <c r="AM28" s="172">
        <f t="shared" si="17"/>
        <v>16</v>
      </c>
      <c r="AO28" s="118">
        <f t="shared" si="11"/>
        <v>8</v>
      </c>
      <c r="AP28" s="119">
        <f t="shared" si="12"/>
        <v>22</v>
      </c>
      <c r="AR28" s="48"/>
      <c r="AS28" s="55"/>
    </row>
    <row r="29" spans="1:45" s="46" customFormat="1" ht="12.95" customHeight="1">
      <c r="A29" s="170"/>
      <c r="B29" s="183">
        <v>4</v>
      </c>
      <c r="C29" s="240" t="s">
        <v>143</v>
      </c>
      <c r="D29" s="56">
        <v>0</v>
      </c>
      <c r="E29" s="56">
        <v>0</v>
      </c>
      <c r="F29" s="56">
        <v>1</v>
      </c>
      <c r="G29" s="56">
        <v>1</v>
      </c>
      <c r="H29" s="56">
        <v>0</v>
      </c>
      <c r="I29" s="56">
        <v>0</v>
      </c>
      <c r="J29" s="56">
        <v>1</v>
      </c>
      <c r="K29" s="56">
        <v>0</v>
      </c>
      <c r="L29" s="56">
        <v>0</v>
      </c>
      <c r="M29" s="56">
        <v>0</v>
      </c>
      <c r="N29" s="56">
        <v>0</v>
      </c>
      <c r="O29" s="56">
        <v>1</v>
      </c>
      <c r="P29" s="56">
        <v>0</v>
      </c>
      <c r="Q29" s="56">
        <v>1</v>
      </c>
      <c r="R29" s="56">
        <v>0</v>
      </c>
      <c r="S29" s="56">
        <v>0</v>
      </c>
      <c r="T29" s="56">
        <v>0</v>
      </c>
      <c r="U29" s="56">
        <v>1</v>
      </c>
      <c r="V29" s="56">
        <v>1</v>
      </c>
      <c r="W29" s="56">
        <v>0</v>
      </c>
      <c r="X29" s="56">
        <v>1</v>
      </c>
      <c r="Y29" s="56">
        <v>1</v>
      </c>
      <c r="Z29" s="56">
        <v>1</v>
      </c>
      <c r="AA29" s="56">
        <v>1</v>
      </c>
      <c r="AB29" s="56">
        <v>1</v>
      </c>
      <c r="AC29" s="56">
        <v>1</v>
      </c>
      <c r="AD29" s="56">
        <v>1</v>
      </c>
      <c r="AE29" s="56">
        <v>0</v>
      </c>
      <c r="AF29" s="56">
        <v>1</v>
      </c>
      <c r="AG29" s="56">
        <v>1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172">
        <f t="shared" si="17"/>
        <v>16</v>
      </c>
      <c r="AO29" s="118">
        <f t="shared" si="11"/>
        <v>14</v>
      </c>
      <c r="AP29" s="119">
        <f t="shared" si="12"/>
        <v>22</v>
      </c>
      <c r="AR29" s="48"/>
      <c r="AS29" s="55"/>
    </row>
    <row r="30" spans="1:45" s="46" customFormat="1" ht="12.95" customHeight="1">
      <c r="A30" s="170"/>
      <c r="B30" s="183">
        <v>5</v>
      </c>
      <c r="C30" s="240" t="s">
        <v>150</v>
      </c>
      <c r="D30" s="56">
        <v>1</v>
      </c>
      <c r="E30" s="56">
        <v>1</v>
      </c>
      <c r="F30" s="56">
        <v>0</v>
      </c>
      <c r="G30" s="56">
        <v>0</v>
      </c>
      <c r="H30" s="56">
        <v>1</v>
      </c>
      <c r="I30" s="56">
        <v>0</v>
      </c>
      <c r="J30" s="56">
        <v>0</v>
      </c>
      <c r="K30" s="56">
        <v>0</v>
      </c>
      <c r="L30" s="56">
        <v>0</v>
      </c>
      <c r="M30" s="56">
        <v>1</v>
      </c>
      <c r="N30" s="56">
        <v>0</v>
      </c>
      <c r="O30" s="56">
        <v>0</v>
      </c>
      <c r="P30" s="56">
        <v>1</v>
      </c>
      <c r="Q30" s="56">
        <v>1</v>
      </c>
      <c r="R30" s="56">
        <v>1</v>
      </c>
      <c r="S30" s="56">
        <v>0</v>
      </c>
      <c r="T30" s="56">
        <v>1</v>
      </c>
      <c r="U30" s="56">
        <v>0</v>
      </c>
      <c r="V30" s="56">
        <v>1</v>
      </c>
      <c r="W30" s="56">
        <v>1</v>
      </c>
      <c r="X30" s="56">
        <v>0</v>
      </c>
      <c r="Y30" s="56">
        <v>0</v>
      </c>
      <c r="Z30" s="56">
        <v>1</v>
      </c>
      <c r="AA30" s="56">
        <v>0</v>
      </c>
      <c r="AB30" s="56">
        <v>0</v>
      </c>
      <c r="AC30" s="56">
        <v>0</v>
      </c>
      <c r="AD30" s="56">
        <v>0</v>
      </c>
      <c r="AE30" s="56">
        <v>0</v>
      </c>
      <c r="AF30" s="56">
        <v>0</v>
      </c>
      <c r="AG30" s="56">
        <v>0</v>
      </c>
      <c r="AH30" s="56">
        <v>1</v>
      </c>
      <c r="AI30" s="56">
        <v>1</v>
      </c>
      <c r="AJ30" s="56">
        <v>0</v>
      </c>
      <c r="AK30" s="56">
        <v>1</v>
      </c>
      <c r="AL30" s="56">
        <v>1</v>
      </c>
      <c r="AM30" s="172">
        <f t="shared" si="17"/>
        <v>15</v>
      </c>
      <c r="AO30" s="118">
        <f t="shared" si="11"/>
        <v>18</v>
      </c>
      <c r="AP30" s="119">
        <f t="shared" si="12"/>
        <v>22</v>
      </c>
      <c r="AR30" s="48"/>
      <c r="AS30" s="55"/>
    </row>
    <row r="31" spans="1:45" s="46" customFormat="1" ht="12.95" customHeight="1">
      <c r="A31" s="170"/>
      <c r="B31" s="183">
        <v>6</v>
      </c>
      <c r="C31" s="240" t="s">
        <v>153</v>
      </c>
      <c r="D31" s="56">
        <v>0</v>
      </c>
      <c r="E31" s="56">
        <v>1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1</v>
      </c>
      <c r="O31" s="56">
        <v>0</v>
      </c>
      <c r="P31" s="56">
        <v>1</v>
      </c>
      <c r="Q31" s="56">
        <v>1</v>
      </c>
      <c r="R31" s="56">
        <v>1</v>
      </c>
      <c r="S31" s="56">
        <v>0</v>
      </c>
      <c r="T31" s="56">
        <v>0</v>
      </c>
      <c r="U31" s="56">
        <v>1</v>
      </c>
      <c r="V31" s="56">
        <v>0</v>
      </c>
      <c r="W31" s="56">
        <v>1</v>
      </c>
      <c r="X31" s="56">
        <v>1</v>
      </c>
      <c r="Y31" s="56">
        <v>1</v>
      </c>
      <c r="Z31" s="56">
        <v>0</v>
      </c>
      <c r="AA31" s="56">
        <v>1</v>
      </c>
      <c r="AB31" s="56">
        <v>1</v>
      </c>
      <c r="AC31" s="56">
        <v>0</v>
      </c>
      <c r="AD31" s="56">
        <v>1</v>
      </c>
      <c r="AE31" s="56">
        <v>0</v>
      </c>
      <c r="AF31" s="56">
        <v>0</v>
      </c>
      <c r="AG31" s="56">
        <v>0</v>
      </c>
      <c r="AH31" s="56">
        <v>0</v>
      </c>
      <c r="AI31" s="56">
        <v>1</v>
      </c>
      <c r="AJ31" s="56">
        <v>1</v>
      </c>
      <c r="AK31" s="56">
        <v>0</v>
      </c>
      <c r="AL31" s="56">
        <v>1</v>
      </c>
      <c r="AM31" s="172">
        <f t="shared" si="17"/>
        <v>15</v>
      </c>
      <c r="AO31" s="118">
        <f t="shared" si="11"/>
        <v>28</v>
      </c>
      <c r="AP31" s="119">
        <f t="shared" si="12"/>
        <v>22</v>
      </c>
      <c r="AR31" s="48"/>
      <c r="AS31" s="55"/>
    </row>
    <row r="32" spans="1:45" ht="12.95" customHeight="1">
      <c r="A32" s="170"/>
      <c r="B32" s="183">
        <v>7</v>
      </c>
      <c r="C32" s="240" t="s">
        <v>155</v>
      </c>
      <c r="D32" s="56">
        <v>1</v>
      </c>
      <c r="E32" s="56">
        <v>1</v>
      </c>
      <c r="F32" s="56">
        <v>0</v>
      </c>
      <c r="G32" s="56">
        <v>0</v>
      </c>
      <c r="H32" s="56">
        <v>1</v>
      </c>
      <c r="I32" s="56">
        <v>0</v>
      </c>
      <c r="J32" s="56">
        <v>1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1</v>
      </c>
      <c r="T32" s="56">
        <v>1</v>
      </c>
      <c r="U32" s="56">
        <v>0</v>
      </c>
      <c r="V32" s="56">
        <v>0</v>
      </c>
      <c r="W32" s="56">
        <v>1</v>
      </c>
      <c r="X32" s="56">
        <v>0</v>
      </c>
      <c r="Y32" s="56">
        <v>1</v>
      </c>
      <c r="Z32" s="56">
        <v>0</v>
      </c>
      <c r="AA32" s="56">
        <v>0</v>
      </c>
      <c r="AB32" s="56">
        <v>1</v>
      </c>
      <c r="AC32" s="56">
        <v>1</v>
      </c>
      <c r="AD32" s="56">
        <v>0</v>
      </c>
      <c r="AE32" s="56">
        <v>1</v>
      </c>
      <c r="AF32" s="56">
        <v>0</v>
      </c>
      <c r="AG32" s="56">
        <v>0</v>
      </c>
      <c r="AH32" s="56">
        <v>1</v>
      </c>
      <c r="AI32" s="56">
        <v>1</v>
      </c>
      <c r="AJ32" s="56">
        <v>1</v>
      </c>
      <c r="AK32" s="56">
        <v>0</v>
      </c>
      <c r="AL32" s="56">
        <v>1</v>
      </c>
      <c r="AM32" s="172">
        <f t="shared" si="17"/>
        <v>15</v>
      </c>
      <c r="AO32" s="118">
        <f t="shared" si="11"/>
        <v>1</v>
      </c>
      <c r="AP32" s="119">
        <f t="shared" si="12"/>
        <v>21</v>
      </c>
    </row>
    <row r="33" spans="1:45" ht="12.95" customHeight="1">
      <c r="A33" s="170"/>
      <c r="B33" s="183">
        <v>8</v>
      </c>
      <c r="C33" s="240" t="s">
        <v>125</v>
      </c>
      <c r="D33" s="56">
        <v>1</v>
      </c>
      <c r="E33" s="56">
        <v>0</v>
      </c>
      <c r="F33" s="56">
        <v>0</v>
      </c>
      <c r="G33" s="56">
        <v>1</v>
      </c>
      <c r="H33" s="56">
        <v>0</v>
      </c>
      <c r="I33" s="56">
        <v>1</v>
      </c>
      <c r="J33" s="56">
        <v>0</v>
      </c>
      <c r="K33" s="56">
        <v>0</v>
      </c>
      <c r="L33" s="56">
        <v>0</v>
      </c>
      <c r="M33" s="56">
        <v>1</v>
      </c>
      <c r="N33" s="56">
        <v>0</v>
      </c>
      <c r="O33" s="56">
        <v>0</v>
      </c>
      <c r="P33" s="56">
        <v>1</v>
      </c>
      <c r="Q33" s="56">
        <v>1</v>
      </c>
      <c r="R33" s="56">
        <v>1</v>
      </c>
      <c r="S33" s="56">
        <v>1</v>
      </c>
      <c r="T33" s="56">
        <v>0</v>
      </c>
      <c r="U33" s="56">
        <v>0</v>
      </c>
      <c r="V33" s="56">
        <v>0</v>
      </c>
      <c r="W33" s="56">
        <v>0</v>
      </c>
      <c r="X33" s="56">
        <v>0</v>
      </c>
      <c r="Y33" s="56">
        <v>0</v>
      </c>
      <c r="Z33" s="56">
        <v>1</v>
      </c>
      <c r="AA33" s="56">
        <v>0</v>
      </c>
      <c r="AB33" s="56">
        <v>1</v>
      </c>
      <c r="AC33" s="56">
        <v>0</v>
      </c>
      <c r="AD33" s="56">
        <v>0</v>
      </c>
      <c r="AE33" s="56">
        <v>1</v>
      </c>
      <c r="AF33" s="56">
        <v>0</v>
      </c>
      <c r="AG33" s="56">
        <v>0</v>
      </c>
      <c r="AH33" s="56">
        <v>1</v>
      </c>
      <c r="AI33" s="56">
        <v>0</v>
      </c>
      <c r="AJ33" s="56">
        <v>1</v>
      </c>
      <c r="AK33" s="56">
        <v>1</v>
      </c>
      <c r="AL33" s="56">
        <v>0</v>
      </c>
      <c r="AM33" s="172">
        <f t="shared" si="17"/>
        <v>14</v>
      </c>
      <c r="AO33" s="118">
        <f t="shared" si="11"/>
        <v>6</v>
      </c>
      <c r="AP33" s="119">
        <f t="shared" si="12"/>
        <v>21</v>
      </c>
    </row>
    <row r="34" spans="1:45" ht="12.95" customHeight="1">
      <c r="A34" s="170"/>
      <c r="B34" s="183">
        <v>9</v>
      </c>
      <c r="C34" s="240" t="s">
        <v>135</v>
      </c>
      <c r="D34" s="56">
        <v>0</v>
      </c>
      <c r="E34" s="56">
        <v>0</v>
      </c>
      <c r="F34" s="56">
        <v>1</v>
      </c>
      <c r="G34" s="56">
        <v>0</v>
      </c>
      <c r="H34" s="56">
        <v>1</v>
      </c>
      <c r="I34" s="56">
        <v>0</v>
      </c>
      <c r="J34" s="56">
        <v>0</v>
      </c>
      <c r="K34" s="56">
        <v>0</v>
      </c>
      <c r="L34" s="56">
        <v>0</v>
      </c>
      <c r="M34" s="56">
        <v>1</v>
      </c>
      <c r="N34" s="56">
        <v>0</v>
      </c>
      <c r="O34" s="56">
        <v>1</v>
      </c>
      <c r="P34" s="56">
        <v>0</v>
      </c>
      <c r="Q34" s="56">
        <v>1</v>
      </c>
      <c r="R34" s="56">
        <v>1</v>
      </c>
      <c r="S34" s="56">
        <v>0</v>
      </c>
      <c r="T34" s="56">
        <v>1</v>
      </c>
      <c r="U34" s="56">
        <v>0</v>
      </c>
      <c r="V34" s="56">
        <v>0</v>
      </c>
      <c r="W34" s="56">
        <v>0</v>
      </c>
      <c r="X34" s="56">
        <v>1</v>
      </c>
      <c r="Y34" s="56">
        <v>0</v>
      </c>
      <c r="Z34" s="56">
        <v>0</v>
      </c>
      <c r="AA34" s="56">
        <v>0</v>
      </c>
      <c r="AB34" s="56">
        <v>1</v>
      </c>
      <c r="AC34" s="56">
        <v>1</v>
      </c>
      <c r="AD34" s="56">
        <v>0</v>
      </c>
      <c r="AE34" s="56">
        <v>0</v>
      </c>
      <c r="AF34" s="56">
        <v>0</v>
      </c>
      <c r="AG34" s="56">
        <v>0</v>
      </c>
      <c r="AH34" s="56">
        <v>1</v>
      </c>
      <c r="AI34" s="56">
        <v>1</v>
      </c>
      <c r="AJ34" s="56">
        <v>0</v>
      </c>
      <c r="AK34" s="56">
        <v>0</v>
      </c>
      <c r="AL34" s="56">
        <v>0</v>
      </c>
      <c r="AM34" s="172">
        <f t="shared" si="17"/>
        <v>12</v>
      </c>
      <c r="AO34" s="118">
        <f t="shared" si="11"/>
        <v>7</v>
      </c>
      <c r="AP34" s="119">
        <f t="shared" si="12"/>
        <v>21</v>
      </c>
    </row>
    <row r="35" spans="1:45" ht="12.95" customHeight="1">
      <c r="A35" s="170"/>
      <c r="B35" s="183">
        <v>10</v>
      </c>
      <c r="C35" s="240" t="s">
        <v>120</v>
      </c>
      <c r="D35" s="56">
        <v>0</v>
      </c>
      <c r="E35" s="56">
        <v>0</v>
      </c>
      <c r="F35" s="56">
        <v>1</v>
      </c>
      <c r="G35" s="56">
        <v>1</v>
      </c>
      <c r="H35" s="56">
        <v>0</v>
      </c>
      <c r="I35" s="56">
        <v>0</v>
      </c>
      <c r="J35" s="56">
        <v>1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1</v>
      </c>
      <c r="Q35" s="56">
        <v>1</v>
      </c>
      <c r="R35" s="56">
        <v>1</v>
      </c>
      <c r="S35" s="56">
        <v>0</v>
      </c>
      <c r="T35" s="56">
        <v>0</v>
      </c>
      <c r="U35" s="56">
        <v>1</v>
      </c>
      <c r="V35" s="56">
        <v>1</v>
      </c>
      <c r="W35" s="56">
        <v>0</v>
      </c>
      <c r="X35" s="56">
        <v>0</v>
      </c>
      <c r="Y35" s="56">
        <v>1</v>
      </c>
      <c r="Z35" s="56">
        <v>0</v>
      </c>
      <c r="AA35" s="56">
        <v>1</v>
      </c>
      <c r="AB35" s="56">
        <v>0</v>
      </c>
      <c r="AC35" s="56">
        <v>0</v>
      </c>
      <c r="AD35" s="56">
        <v>0</v>
      </c>
      <c r="AE35" s="56">
        <v>0</v>
      </c>
      <c r="AF35" s="56">
        <v>0</v>
      </c>
      <c r="AG35" s="56">
        <v>0</v>
      </c>
      <c r="AH35" s="56">
        <v>0</v>
      </c>
      <c r="AI35" s="56">
        <v>0</v>
      </c>
      <c r="AJ35" s="56">
        <v>1</v>
      </c>
      <c r="AK35" s="56">
        <v>0</v>
      </c>
      <c r="AL35" s="56">
        <v>0</v>
      </c>
      <c r="AM35" s="172">
        <f t="shared" si="17"/>
        <v>11</v>
      </c>
      <c r="AO35" s="118">
        <f t="shared" si="11"/>
        <v>24</v>
      </c>
      <c r="AP35" s="119">
        <f t="shared" si="12"/>
        <v>21</v>
      </c>
    </row>
    <row r="36" spans="1:45" ht="12.95" customHeight="1">
      <c r="A36" s="170"/>
      <c r="B36" s="183">
        <v>11</v>
      </c>
      <c r="C36" s="240" t="s">
        <v>147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1</v>
      </c>
      <c r="Q36" s="56">
        <v>1</v>
      </c>
      <c r="R36" s="56">
        <v>1</v>
      </c>
      <c r="S36" s="56">
        <v>1</v>
      </c>
      <c r="T36" s="56">
        <v>1</v>
      </c>
      <c r="U36" s="56">
        <v>1</v>
      </c>
      <c r="V36" s="56">
        <v>0</v>
      </c>
      <c r="W36" s="56">
        <v>1</v>
      </c>
      <c r="X36" s="56">
        <v>0</v>
      </c>
      <c r="Y36" s="56">
        <v>0</v>
      </c>
      <c r="Z36" s="56">
        <v>0</v>
      </c>
      <c r="AA36" s="56">
        <v>1</v>
      </c>
      <c r="AB36" s="56">
        <v>0</v>
      </c>
      <c r="AC36" s="56">
        <v>0</v>
      </c>
      <c r="AD36" s="56">
        <v>1</v>
      </c>
      <c r="AE36" s="56">
        <v>0</v>
      </c>
      <c r="AF36" s="56">
        <v>0</v>
      </c>
      <c r="AG36" s="56">
        <v>0</v>
      </c>
      <c r="AH36" s="56">
        <v>0</v>
      </c>
      <c r="AI36" s="56">
        <v>1</v>
      </c>
      <c r="AJ36" s="56">
        <v>1</v>
      </c>
      <c r="AK36" s="56">
        <v>0</v>
      </c>
      <c r="AL36" s="56">
        <v>0</v>
      </c>
      <c r="AM36" s="172">
        <f t="shared" si="17"/>
        <v>11</v>
      </c>
      <c r="AO36" s="118">
        <f t="shared" si="11"/>
        <v>31</v>
      </c>
      <c r="AP36" s="119">
        <f t="shared" si="12"/>
        <v>21</v>
      </c>
    </row>
    <row r="37" spans="1:45" ht="12.95" customHeight="1">
      <c r="A37" s="170"/>
      <c r="B37" s="183">
        <v>12</v>
      </c>
      <c r="C37" s="240" t="s">
        <v>149</v>
      </c>
      <c r="D37" s="56">
        <v>0</v>
      </c>
      <c r="E37" s="56">
        <v>1</v>
      </c>
      <c r="F37" s="56">
        <v>0</v>
      </c>
      <c r="G37" s="56">
        <v>0</v>
      </c>
      <c r="H37" s="56">
        <v>1</v>
      </c>
      <c r="I37" s="56">
        <v>0</v>
      </c>
      <c r="J37" s="56">
        <v>0</v>
      </c>
      <c r="K37" s="56">
        <v>0</v>
      </c>
      <c r="L37" s="56">
        <v>0</v>
      </c>
      <c r="M37" s="56">
        <v>1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6">
        <v>1</v>
      </c>
      <c r="T37" s="56">
        <v>1</v>
      </c>
      <c r="U37" s="56">
        <v>0</v>
      </c>
      <c r="V37" s="56">
        <v>0</v>
      </c>
      <c r="W37" s="56">
        <v>0</v>
      </c>
      <c r="X37" s="56">
        <v>1</v>
      </c>
      <c r="Y37" s="56">
        <v>0</v>
      </c>
      <c r="Z37" s="56">
        <v>1</v>
      </c>
      <c r="AA37" s="56">
        <v>1</v>
      </c>
      <c r="AB37" s="56">
        <v>1</v>
      </c>
      <c r="AC37" s="56">
        <v>0</v>
      </c>
      <c r="AD37" s="56">
        <v>0</v>
      </c>
      <c r="AE37" s="56">
        <v>0</v>
      </c>
      <c r="AF37" s="56">
        <v>0</v>
      </c>
      <c r="AG37" s="56">
        <v>0</v>
      </c>
      <c r="AH37" s="56">
        <v>1</v>
      </c>
      <c r="AI37" s="56">
        <v>0</v>
      </c>
      <c r="AJ37" s="56">
        <v>1</v>
      </c>
      <c r="AK37" s="56">
        <v>0</v>
      </c>
      <c r="AL37" s="56">
        <v>0</v>
      </c>
      <c r="AM37" s="172">
        <f t="shared" si="17"/>
        <v>11</v>
      </c>
      <c r="AO37" s="118">
        <f t="shared" si="11"/>
        <v>40</v>
      </c>
      <c r="AP37" s="119">
        <f t="shared" si="12"/>
        <v>21</v>
      </c>
      <c r="AS37" s="46"/>
    </row>
    <row r="38" spans="1:45" ht="12.95" customHeight="1">
      <c r="A38" s="170"/>
      <c r="B38" s="183">
        <v>13</v>
      </c>
      <c r="C38" s="240" t="s">
        <v>121</v>
      </c>
      <c r="D38" s="56">
        <v>1</v>
      </c>
      <c r="E38" s="56">
        <v>0</v>
      </c>
      <c r="F38" s="56">
        <v>0</v>
      </c>
      <c r="G38" s="56">
        <v>1</v>
      </c>
      <c r="H38" s="56">
        <v>0</v>
      </c>
      <c r="I38" s="56">
        <v>1</v>
      </c>
      <c r="J38" s="56">
        <v>0</v>
      </c>
      <c r="K38" s="56">
        <v>0</v>
      </c>
      <c r="L38" s="56">
        <v>0</v>
      </c>
      <c r="M38" s="56">
        <v>1</v>
      </c>
      <c r="N38" s="56">
        <v>0</v>
      </c>
      <c r="O38" s="56">
        <v>0</v>
      </c>
      <c r="P38" s="56">
        <v>0</v>
      </c>
      <c r="Q38" s="56">
        <v>1</v>
      </c>
      <c r="R38" s="56">
        <v>0</v>
      </c>
      <c r="S38" s="56">
        <v>0</v>
      </c>
      <c r="T38" s="56">
        <v>0</v>
      </c>
      <c r="U38" s="56">
        <v>0</v>
      </c>
      <c r="V38" s="56">
        <v>1</v>
      </c>
      <c r="W38" s="56">
        <v>0</v>
      </c>
      <c r="X38" s="56">
        <v>0</v>
      </c>
      <c r="Y38" s="56">
        <v>0</v>
      </c>
      <c r="Z38" s="56">
        <v>1</v>
      </c>
      <c r="AA38" s="56">
        <v>0</v>
      </c>
      <c r="AB38" s="56">
        <v>0</v>
      </c>
      <c r="AC38" s="56">
        <v>0</v>
      </c>
      <c r="AD38" s="56">
        <v>1</v>
      </c>
      <c r="AE38" s="56">
        <v>0</v>
      </c>
      <c r="AF38" s="56">
        <v>0</v>
      </c>
      <c r="AG38" s="56">
        <v>0</v>
      </c>
      <c r="AH38" s="56">
        <v>0</v>
      </c>
      <c r="AI38" s="56">
        <v>0</v>
      </c>
      <c r="AJ38" s="56">
        <v>1</v>
      </c>
      <c r="AK38" s="56">
        <v>0</v>
      </c>
      <c r="AL38" s="56">
        <v>1</v>
      </c>
      <c r="AM38" s="172">
        <f t="shared" si="17"/>
        <v>10</v>
      </c>
      <c r="AO38" s="118">
        <f t="shared" si="11"/>
        <v>47</v>
      </c>
      <c r="AP38" s="119">
        <f t="shared" si="12"/>
        <v>21</v>
      </c>
    </row>
    <row r="39" spans="1:45" ht="12.95" customHeight="1" thickBot="1">
      <c r="A39" s="170"/>
      <c r="B39" s="184">
        <v>14</v>
      </c>
      <c r="C39" s="241" t="s">
        <v>156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1</v>
      </c>
      <c r="J39" s="56">
        <v>1</v>
      </c>
      <c r="K39" s="56">
        <v>0</v>
      </c>
      <c r="L39" s="56">
        <v>0</v>
      </c>
      <c r="M39" s="56">
        <v>0</v>
      </c>
      <c r="N39" s="56">
        <v>0</v>
      </c>
      <c r="O39" s="56">
        <v>1</v>
      </c>
      <c r="P39" s="56">
        <v>0</v>
      </c>
      <c r="Q39" s="56">
        <v>0</v>
      </c>
      <c r="R39" s="56">
        <v>0</v>
      </c>
      <c r="S39" s="56">
        <v>0</v>
      </c>
      <c r="T39" s="56">
        <v>0</v>
      </c>
      <c r="U39" s="56">
        <v>1</v>
      </c>
      <c r="V39" s="56">
        <v>0</v>
      </c>
      <c r="W39" s="56">
        <v>0</v>
      </c>
      <c r="X39" s="56">
        <v>0</v>
      </c>
      <c r="Y39" s="56">
        <v>0</v>
      </c>
      <c r="Z39" s="56">
        <v>0</v>
      </c>
      <c r="AA39" s="56">
        <v>0</v>
      </c>
      <c r="AB39" s="56">
        <v>1</v>
      </c>
      <c r="AC39" s="56">
        <v>1</v>
      </c>
      <c r="AD39" s="56">
        <v>1</v>
      </c>
      <c r="AE39" s="56">
        <v>1</v>
      </c>
      <c r="AF39" s="56">
        <v>1</v>
      </c>
      <c r="AG39" s="56">
        <v>0</v>
      </c>
      <c r="AH39" s="56">
        <v>0</v>
      </c>
      <c r="AI39" s="56">
        <v>1</v>
      </c>
      <c r="AJ39" s="56">
        <v>0</v>
      </c>
      <c r="AK39" s="56">
        <v>0</v>
      </c>
      <c r="AL39" s="56">
        <v>0</v>
      </c>
      <c r="AM39" s="172">
        <f t="shared" si="17"/>
        <v>10</v>
      </c>
      <c r="AO39" s="118">
        <f t="shared" si="11"/>
        <v>11</v>
      </c>
      <c r="AP39" s="119">
        <f t="shared" si="12"/>
        <v>20</v>
      </c>
    </row>
    <row r="40" spans="1:45" ht="10.5" customHeight="1" thickBot="1">
      <c r="A40" s="166"/>
      <c r="B40" s="276" t="s">
        <v>7</v>
      </c>
      <c r="C40" s="277"/>
      <c r="D40" s="185">
        <f>SUM(D26:D39)</f>
        <v>6</v>
      </c>
      <c r="E40" s="185">
        <f t="shared" ref="E40:AL40" si="18">SUM(E26:E39)</f>
        <v>7</v>
      </c>
      <c r="F40" s="185">
        <f t="shared" si="18"/>
        <v>4</v>
      </c>
      <c r="G40" s="185">
        <f t="shared" si="18"/>
        <v>4</v>
      </c>
      <c r="H40" s="185">
        <f t="shared" si="18"/>
        <v>7</v>
      </c>
      <c r="I40" s="185">
        <f t="shared" si="18"/>
        <v>5</v>
      </c>
      <c r="J40" s="185">
        <f t="shared" si="18"/>
        <v>6</v>
      </c>
      <c r="K40" s="185">
        <f t="shared" si="18"/>
        <v>3</v>
      </c>
      <c r="L40" s="185">
        <f t="shared" si="18"/>
        <v>1</v>
      </c>
      <c r="M40" s="185">
        <f t="shared" si="18"/>
        <v>8</v>
      </c>
      <c r="N40" s="185">
        <f t="shared" si="18"/>
        <v>3</v>
      </c>
      <c r="O40" s="185">
        <f t="shared" si="18"/>
        <v>3</v>
      </c>
      <c r="P40" s="185">
        <f t="shared" si="18"/>
        <v>7</v>
      </c>
      <c r="Q40" s="185">
        <f t="shared" si="18"/>
        <v>10</v>
      </c>
      <c r="R40" s="185">
        <f t="shared" si="18"/>
        <v>8</v>
      </c>
      <c r="S40" s="185">
        <f t="shared" si="18"/>
        <v>5</v>
      </c>
      <c r="T40" s="185">
        <f t="shared" si="18"/>
        <v>8</v>
      </c>
      <c r="U40" s="185">
        <f t="shared" si="18"/>
        <v>7</v>
      </c>
      <c r="V40" s="185">
        <f t="shared" si="18"/>
        <v>5</v>
      </c>
      <c r="W40" s="185">
        <f t="shared" si="18"/>
        <v>5</v>
      </c>
      <c r="X40" s="185">
        <f t="shared" si="18"/>
        <v>4</v>
      </c>
      <c r="Y40" s="185">
        <f t="shared" si="18"/>
        <v>6</v>
      </c>
      <c r="Z40" s="185">
        <f t="shared" si="18"/>
        <v>6</v>
      </c>
      <c r="AA40" s="185">
        <f t="shared" si="18"/>
        <v>6</v>
      </c>
      <c r="AB40" s="185">
        <f t="shared" si="18"/>
        <v>7</v>
      </c>
      <c r="AC40" s="185">
        <f t="shared" si="18"/>
        <v>5</v>
      </c>
      <c r="AD40" s="185">
        <f t="shared" si="18"/>
        <v>5</v>
      </c>
      <c r="AE40" s="185">
        <f t="shared" si="18"/>
        <v>4</v>
      </c>
      <c r="AF40" s="185">
        <f t="shared" si="18"/>
        <v>3</v>
      </c>
      <c r="AG40" s="185">
        <f t="shared" si="18"/>
        <v>2</v>
      </c>
      <c r="AH40" s="185">
        <f t="shared" si="18"/>
        <v>6</v>
      </c>
      <c r="AI40" s="185">
        <f t="shared" si="18"/>
        <v>7</v>
      </c>
      <c r="AJ40" s="185">
        <f t="shared" si="18"/>
        <v>7</v>
      </c>
      <c r="AK40" s="185">
        <f t="shared" si="18"/>
        <v>4</v>
      </c>
      <c r="AL40" s="185">
        <f t="shared" si="18"/>
        <v>6</v>
      </c>
      <c r="AM40" s="186"/>
      <c r="AO40" s="118">
        <f t="shared" si="11"/>
        <v>23</v>
      </c>
      <c r="AP40" s="119">
        <f t="shared" si="12"/>
        <v>20</v>
      </c>
    </row>
    <row r="41" spans="1:45">
      <c r="AO41" s="118">
        <f t="shared" si="11"/>
        <v>36</v>
      </c>
      <c r="AP41" s="119">
        <f t="shared" si="12"/>
        <v>19</v>
      </c>
      <c r="AS41" s="46"/>
    </row>
    <row r="42" spans="1:45">
      <c r="D42" s="273"/>
      <c r="E42" s="273"/>
      <c r="AO42" s="118">
        <f t="shared" si="11"/>
        <v>37</v>
      </c>
      <c r="AP42" s="119">
        <f t="shared" si="12"/>
        <v>19</v>
      </c>
    </row>
    <row r="43" spans="1:45">
      <c r="D43" s="50"/>
      <c r="E43" s="50"/>
      <c r="AE43" s="123"/>
      <c r="AO43" s="118">
        <f t="shared" si="11"/>
        <v>52</v>
      </c>
      <c r="AP43" s="119">
        <f t="shared" si="12"/>
        <v>19</v>
      </c>
    </row>
    <row r="44" spans="1:45">
      <c r="D44" s="50"/>
      <c r="AE44" s="123"/>
      <c r="AO44" s="118">
        <f t="shared" si="11"/>
        <v>13</v>
      </c>
      <c r="AP44" s="119">
        <f t="shared" si="12"/>
        <v>18</v>
      </c>
    </row>
    <row r="45" spans="1:45">
      <c r="D45" s="50"/>
      <c r="AE45" s="123"/>
      <c r="AO45" s="118">
        <f t="shared" si="11"/>
        <v>4</v>
      </c>
      <c r="AP45" s="119">
        <f t="shared" si="12"/>
        <v>17</v>
      </c>
    </row>
    <row r="46" spans="1:45">
      <c r="D46" s="50"/>
      <c r="AE46" s="123"/>
      <c r="AO46" s="118">
        <f t="shared" si="11"/>
        <v>21</v>
      </c>
      <c r="AP46" s="119">
        <f t="shared" si="12"/>
        <v>17</v>
      </c>
    </row>
    <row r="47" spans="1:45">
      <c r="D47" s="50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123"/>
      <c r="AF47" s="48"/>
      <c r="AG47" s="48"/>
      <c r="AH47" s="48"/>
      <c r="AI47" s="48"/>
      <c r="AJ47" s="48"/>
      <c r="AK47" s="48"/>
      <c r="AL47" s="48"/>
      <c r="AN47" s="48"/>
      <c r="AO47" s="118">
        <f t="shared" si="11"/>
        <v>27</v>
      </c>
      <c r="AP47" s="119">
        <f t="shared" si="12"/>
        <v>16</v>
      </c>
    </row>
    <row r="48" spans="1:45">
      <c r="D48" s="50"/>
      <c r="AE48" s="123"/>
      <c r="AO48" s="118">
        <f t="shared" si="11"/>
        <v>38</v>
      </c>
      <c r="AP48" s="119">
        <f t="shared" si="12"/>
        <v>16</v>
      </c>
    </row>
    <row r="49" spans="4:42">
      <c r="D49" s="50"/>
      <c r="AE49" s="123"/>
      <c r="AO49" s="118">
        <f t="shared" si="11"/>
        <v>45</v>
      </c>
      <c r="AP49" s="119">
        <f t="shared" si="12"/>
        <v>15</v>
      </c>
    </row>
    <row r="50" spans="4:42">
      <c r="D50" s="50"/>
      <c r="AE50" s="123"/>
      <c r="AO50" s="118">
        <f t="shared" si="11"/>
        <v>48</v>
      </c>
      <c r="AP50" s="119">
        <f t="shared" si="12"/>
        <v>15</v>
      </c>
    </row>
    <row r="51" spans="4:42">
      <c r="D51" s="50"/>
      <c r="AE51" s="123"/>
      <c r="AO51" s="118">
        <f t="shared" si="11"/>
        <v>50</v>
      </c>
      <c r="AP51" s="119">
        <f t="shared" si="12"/>
        <v>15</v>
      </c>
    </row>
    <row r="52" spans="4:42">
      <c r="D52" s="50"/>
      <c r="AE52" s="123"/>
      <c r="AO52" s="118">
        <f t="shared" si="11"/>
        <v>20</v>
      </c>
      <c r="AP52" s="119">
        <f t="shared" si="12"/>
        <v>14</v>
      </c>
    </row>
    <row r="53" spans="4:42">
      <c r="D53" s="50"/>
      <c r="AE53" s="123"/>
      <c r="AO53" s="118">
        <f t="shared" si="11"/>
        <v>30</v>
      </c>
      <c r="AP53" s="119">
        <f t="shared" si="12"/>
        <v>12</v>
      </c>
    </row>
    <row r="54" spans="4:42">
      <c r="D54" s="50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123"/>
      <c r="AF54" s="48"/>
      <c r="AG54" s="48"/>
      <c r="AH54" s="48"/>
      <c r="AI54" s="48"/>
      <c r="AJ54" s="48"/>
      <c r="AK54" s="48"/>
      <c r="AL54" s="48"/>
      <c r="AN54" s="48"/>
      <c r="AO54" s="118">
        <f t="shared" si="11"/>
        <v>15</v>
      </c>
      <c r="AP54" s="119">
        <f t="shared" si="12"/>
        <v>11</v>
      </c>
    </row>
    <row r="55" spans="4:42">
      <c r="D55" s="50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123"/>
      <c r="AF55" s="48"/>
      <c r="AG55" s="48"/>
      <c r="AH55" s="48"/>
      <c r="AI55" s="48"/>
      <c r="AJ55" s="48"/>
      <c r="AK55" s="48"/>
      <c r="AL55" s="48"/>
      <c r="AN55" s="48"/>
      <c r="AO55" s="118">
        <f t="shared" si="11"/>
        <v>42</v>
      </c>
      <c r="AP55" s="119">
        <f t="shared" si="12"/>
        <v>11</v>
      </c>
    </row>
    <row r="56" spans="4:42">
      <c r="D56" s="50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123"/>
      <c r="AF56" s="48"/>
      <c r="AG56" s="48"/>
      <c r="AH56" s="48"/>
      <c r="AI56" s="48"/>
      <c r="AJ56" s="48"/>
      <c r="AK56" s="48"/>
      <c r="AL56" s="48"/>
      <c r="AN56" s="48"/>
      <c r="AO56" s="118">
        <f t="shared" si="11"/>
        <v>44</v>
      </c>
      <c r="AP56" s="119">
        <f t="shared" si="12"/>
        <v>11</v>
      </c>
    </row>
    <row r="57" spans="4:42">
      <c r="D57" s="50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N57" s="48"/>
      <c r="AO57" s="118">
        <f t="shared" si="11"/>
        <v>16</v>
      </c>
      <c r="AP57" s="119">
        <f t="shared" si="12"/>
        <v>10</v>
      </c>
    </row>
    <row r="58" spans="4:42">
      <c r="D58" s="50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N58" s="48"/>
      <c r="AO58" s="118">
        <f t="shared" si="11"/>
        <v>51</v>
      </c>
      <c r="AP58" s="119">
        <f t="shared" si="12"/>
        <v>10</v>
      </c>
    </row>
    <row r="59" spans="4:42">
      <c r="D59" s="50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N59" s="48"/>
      <c r="AO59" s="48"/>
    </row>
    <row r="60" spans="4:42">
      <c r="D60" s="50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N60" s="48"/>
      <c r="AO60" s="48"/>
    </row>
    <row r="61" spans="4:42">
      <c r="D61" s="50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N61" s="48"/>
      <c r="AO61" s="48"/>
    </row>
    <row r="72" spans="40:83">
      <c r="AN72" s="46" t="s">
        <v>31</v>
      </c>
      <c r="AP72" s="272" t="s">
        <v>32</v>
      </c>
      <c r="AQ72" s="272"/>
      <c r="AR72" s="272"/>
      <c r="AS72" s="272"/>
      <c r="AT72" s="272"/>
      <c r="AU72" s="272"/>
      <c r="AV72" s="272"/>
      <c r="AW72" s="272"/>
      <c r="AX72" s="272"/>
      <c r="AY72" s="272"/>
      <c r="AZ72" s="272"/>
      <c r="BA72" s="272"/>
      <c r="BB72" s="272"/>
      <c r="BC72" s="272"/>
      <c r="BD72" s="272"/>
      <c r="BE72" s="272"/>
      <c r="BF72" s="272"/>
      <c r="BG72" s="272"/>
      <c r="BH72" s="272"/>
      <c r="BI72" s="272"/>
      <c r="BJ72" s="272"/>
      <c r="BK72" s="272"/>
      <c r="BL72" s="272"/>
      <c r="BM72" s="272"/>
      <c r="BN72" s="272"/>
      <c r="BO72" s="272"/>
      <c r="BY72" s="48" t="s">
        <v>30</v>
      </c>
    </row>
    <row r="73" spans="40:83">
      <c r="AN73" s="46">
        <v>17</v>
      </c>
      <c r="AP73" s="56">
        <f>'Master Data'!C23</f>
        <v>1</v>
      </c>
      <c r="AQ73" s="56">
        <f>'Master Data'!D23</f>
        <v>1</v>
      </c>
      <c r="AR73" s="56">
        <f>'Master Data'!E23</f>
        <v>1</v>
      </c>
      <c r="AS73" s="56">
        <f>'Master Data'!F23</f>
        <v>1</v>
      </c>
      <c r="AT73" s="56">
        <f>'Master Data'!G23</f>
        <v>1</v>
      </c>
      <c r="AU73" s="56">
        <f>'Master Data'!H23</f>
        <v>1</v>
      </c>
      <c r="AV73" s="56">
        <f>'Master Data'!I23</f>
        <v>1</v>
      </c>
      <c r="AW73" s="56">
        <f>'Master Data'!J23</f>
        <v>0</v>
      </c>
      <c r="AX73" s="56">
        <f>'Master Data'!K23</f>
        <v>1</v>
      </c>
      <c r="AY73" s="56">
        <f>'Master Data'!L23</f>
        <v>1</v>
      </c>
      <c r="AZ73" s="56">
        <f>'Master Data'!M23</f>
        <v>1</v>
      </c>
      <c r="BA73" s="56">
        <f>'Master Data'!N23</f>
        <v>1</v>
      </c>
      <c r="BB73" s="56">
        <f>'Master Data'!O23</f>
        <v>1</v>
      </c>
      <c r="BC73" s="56">
        <f>'Master Data'!P23</f>
        <v>1</v>
      </c>
      <c r="BD73" s="56">
        <f>'Master Data'!Q23</f>
        <v>1</v>
      </c>
      <c r="BE73" s="56">
        <f>'Master Data'!R23</f>
        <v>1</v>
      </c>
      <c r="BF73" s="56">
        <f>'Master Data'!S23</f>
        <v>1</v>
      </c>
      <c r="BG73" s="56">
        <f>'Master Data'!T23</f>
        <v>1</v>
      </c>
      <c r="BH73" s="56">
        <f>'Master Data'!U23</f>
        <v>1</v>
      </c>
      <c r="BI73" s="56">
        <f>'Master Data'!V23</f>
        <v>1</v>
      </c>
      <c r="BJ73" s="56">
        <f>'Master Data'!W23</f>
        <v>1</v>
      </c>
      <c r="BK73" s="56">
        <f>'Master Data'!X23</f>
        <v>1</v>
      </c>
      <c r="BL73" s="56">
        <f>'Master Data'!Y23</f>
        <v>0</v>
      </c>
      <c r="BM73" s="56">
        <f>'Master Data'!Z23</f>
        <v>1</v>
      </c>
      <c r="BN73" s="56">
        <f>'Master Data'!AA23</f>
        <v>1</v>
      </c>
      <c r="BO73" s="56">
        <f>'Master Data'!AB23</f>
        <v>0</v>
      </c>
      <c r="BP73" s="56">
        <f>'Master Data'!AC23</f>
        <v>1</v>
      </c>
      <c r="BQ73" s="56">
        <f>'Master Data'!AD23</f>
        <v>1</v>
      </c>
      <c r="BR73" s="56">
        <f>'Master Data'!AE23</f>
        <v>0</v>
      </c>
      <c r="BS73" s="56">
        <f>'Master Data'!AF23</f>
        <v>1</v>
      </c>
      <c r="BT73" s="56">
        <f>'Master Data'!AG23</f>
        <v>1</v>
      </c>
      <c r="BU73" s="56">
        <f>'Master Data'!AH23</f>
        <v>1</v>
      </c>
      <c r="BV73" s="56">
        <f>'Master Data'!AI23</f>
        <v>1</v>
      </c>
      <c r="BW73" s="56">
        <f>'Master Data'!AJ23</f>
        <v>1</v>
      </c>
      <c r="BX73" s="56">
        <f>'Master Data'!AK23</f>
        <v>1</v>
      </c>
      <c r="BY73" s="120">
        <f>'Master Data'!AL23</f>
        <v>31</v>
      </c>
      <c r="BZ73" s="121"/>
      <c r="CA73" s="121"/>
      <c r="CB73" s="121"/>
      <c r="CC73" s="121"/>
      <c r="CD73" s="121"/>
      <c r="CE73" s="121"/>
    </row>
    <row r="74" spans="40:83">
      <c r="AN74" s="46">
        <v>29</v>
      </c>
      <c r="AP74" s="56">
        <f>'Master Data'!C35</f>
        <v>1</v>
      </c>
      <c r="AQ74" s="56">
        <f>'Master Data'!D35</f>
        <v>1</v>
      </c>
      <c r="AR74" s="56">
        <f>'Master Data'!E35</f>
        <v>1</v>
      </c>
      <c r="AS74" s="56">
        <f>'Master Data'!F35</f>
        <v>1</v>
      </c>
      <c r="AT74" s="56">
        <f>'Master Data'!G35</f>
        <v>1</v>
      </c>
      <c r="AU74" s="56">
        <f>'Master Data'!H35</f>
        <v>1</v>
      </c>
      <c r="AV74" s="56">
        <f>'Master Data'!I35</f>
        <v>1</v>
      </c>
      <c r="AW74" s="56">
        <f>'Master Data'!J35</f>
        <v>1</v>
      </c>
      <c r="AX74" s="56">
        <f>'Master Data'!K35</f>
        <v>1</v>
      </c>
      <c r="AY74" s="56">
        <f>'Master Data'!L35</f>
        <v>1</v>
      </c>
      <c r="AZ74" s="56">
        <f>'Master Data'!M35</f>
        <v>1</v>
      </c>
      <c r="BA74" s="56">
        <f>'Master Data'!N35</f>
        <v>1</v>
      </c>
      <c r="BB74" s="56">
        <f>'Master Data'!O35</f>
        <v>1</v>
      </c>
      <c r="BC74" s="56">
        <f>'Master Data'!P35</f>
        <v>1</v>
      </c>
      <c r="BD74" s="56">
        <f>'Master Data'!Q35</f>
        <v>1</v>
      </c>
      <c r="BE74" s="56">
        <f>'Master Data'!R35</f>
        <v>1</v>
      </c>
      <c r="BF74" s="56">
        <f>'Master Data'!S35</f>
        <v>1</v>
      </c>
      <c r="BG74" s="56">
        <f>'Master Data'!T35</f>
        <v>1</v>
      </c>
      <c r="BH74" s="56">
        <f>'Master Data'!U35</f>
        <v>1</v>
      </c>
      <c r="BI74" s="56">
        <f>'Master Data'!V35</f>
        <v>1</v>
      </c>
      <c r="BJ74" s="56">
        <f>'Master Data'!W35</f>
        <v>1</v>
      </c>
      <c r="BK74" s="56">
        <f>'Master Data'!X35</f>
        <v>1</v>
      </c>
      <c r="BL74" s="56">
        <f>'Master Data'!Y35</f>
        <v>1</v>
      </c>
      <c r="BM74" s="56">
        <f>'Master Data'!Z35</f>
        <v>0</v>
      </c>
      <c r="BN74" s="56">
        <f>'Master Data'!AA35</f>
        <v>1</v>
      </c>
      <c r="BO74" s="56">
        <f>'Master Data'!AB35</f>
        <v>0</v>
      </c>
      <c r="BP74" s="56">
        <f>'Master Data'!AC35</f>
        <v>1</v>
      </c>
      <c r="BQ74" s="56">
        <f>'Master Data'!AD35</f>
        <v>1</v>
      </c>
      <c r="BR74" s="56">
        <f>'Master Data'!AE35</f>
        <v>0</v>
      </c>
      <c r="BS74" s="56">
        <f>'Master Data'!AF35</f>
        <v>1</v>
      </c>
      <c r="BT74" s="56">
        <f>'Master Data'!AG35</f>
        <v>1</v>
      </c>
      <c r="BU74" s="56">
        <f>'Master Data'!AH35</f>
        <v>1</v>
      </c>
      <c r="BV74" s="56">
        <f>'Master Data'!AI35</f>
        <v>1</v>
      </c>
      <c r="BW74" s="56">
        <f>'Master Data'!AJ35</f>
        <v>0</v>
      </c>
      <c r="BX74" s="56">
        <f>'Master Data'!AK35</f>
        <v>0</v>
      </c>
      <c r="BY74" s="120">
        <f>'Master Data'!AL35</f>
        <v>30</v>
      </c>
    </row>
    <row r="75" spans="40:83">
      <c r="AN75" s="46">
        <v>32</v>
      </c>
      <c r="AP75" s="56">
        <f>'Master Data'!C38</f>
        <v>1</v>
      </c>
      <c r="AQ75" s="56">
        <f>'Master Data'!D38</f>
        <v>1</v>
      </c>
      <c r="AR75" s="56">
        <f>'Master Data'!E38</f>
        <v>1</v>
      </c>
      <c r="AS75" s="56">
        <f>'Master Data'!F38</f>
        <v>1</v>
      </c>
      <c r="AT75" s="56">
        <f>'Master Data'!G38</f>
        <v>1</v>
      </c>
      <c r="AU75" s="56">
        <f>'Master Data'!H38</f>
        <v>1</v>
      </c>
      <c r="AV75" s="56">
        <f>'Master Data'!I38</f>
        <v>1</v>
      </c>
      <c r="AW75" s="56">
        <f>'Master Data'!J38</f>
        <v>1</v>
      </c>
      <c r="AX75" s="56">
        <f>'Master Data'!K38</f>
        <v>1</v>
      </c>
      <c r="AY75" s="56">
        <f>'Master Data'!L38</f>
        <v>1</v>
      </c>
      <c r="AZ75" s="56">
        <f>'Master Data'!M38</f>
        <v>1</v>
      </c>
      <c r="BA75" s="56">
        <f>'Master Data'!N38</f>
        <v>1</v>
      </c>
      <c r="BB75" s="56">
        <f>'Master Data'!O38</f>
        <v>1</v>
      </c>
      <c r="BC75" s="56">
        <f>'Master Data'!P38</f>
        <v>0</v>
      </c>
      <c r="BD75" s="56">
        <f>'Master Data'!Q38</f>
        <v>1</v>
      </c>
      <c r="BE75" s="56">
        <f>'Master Data'!R38</f>
        <v>1</v>
      </c>
      <c r="BF75" s="56">
        <f>'Master Data'!S38</f>
        <v>1</v>
      </c>
      <c r="BG75" s="56">
        <f>'Master Data'!T38</f>
        <v>1</v>
      </c>
      <c r="BH75" s="56">
        <f>'Master Data'!U38</f>
        <v>0</v>
      </c>
      <c r="BI75" s="56">
        <f>'Master Data'!V38</f>
        <v>0</v>
      </c>
      <c r="BJ75" s="56">
        <f>'Master Data'!W38</f>
        <v>0</v>
      </c>
      <c r="BK75" s="56">
        <f>'Master Data'!X38</f>
        <v>1</v>
      </c>
      <c r="BL75" s="56">
        <f>'Master Data'!Y38</f>
        <v>1</v>
      </c>
      <c r="BM75" s="56">
        <f>'Master Data'!Z38</f>
        <v>1</v>
      </c>
      <c r="BN75" s="56">
        <f>'Master Data'!AA38</f>
        <v>1</v>
      </c>
      <c r="BO75" s="56">
        <f>'Master Data'!AB38</f>
        <v>0</v>
      </c>
      <c r="BP75" s="56">
        <f>'Master Data'!AC38</f>
        <v>1</v>
      </c>
      <c r="BQ75" s="56">
        <f>'Master Data'!AD38</f>
        <v>1</v>
      </c>
      <c r="BR75" s="56">
        <f>'Master Data'!AE38</f>
        <v>1</v>
      </c>
      <c r="BS75" s="56">
        <f>'Master Data'!AF38</f>
        <v>1</v>
      </c>
      <c r="BT75" s="56">
        <f>'Master Data'!AG38</f>
        <v>1</v>
      </c>
      <c r="BU75" s="56">
        <f>'Master Data'!AH38</f>
        <v>1</v>
      </c>
      <c r="BV75" s="56">
        <f>'Master Data'!AI38</f>
        <v>1</v>
      </c>
      <c r="BW75" s="56">
        <f>'Master Data'!AJ38</f>
        <v>1</v>
      </c>
      <c r="BX75" s="56">
        <f>'Master Data'!AK38</f>
        <v>1</v>
      </c>
      <c r="BY75" s="120">
        <f>'Master Data'!AL38</f>
        <v>30</v>
      </c>
    </row>
    <row r="76" spans="40:83">
      <c r="AN76" s="46">
        <v>46</v>
      </c>
      <c r="AP76" s="56">
        <f>'Master Data'!C52</f>
        <v>1</v>
      </c>
      <c r="AQ76" s="56">
        <f>'Master Data'!D52</f>
        <v>1</v>
      </c>
      <c r="AR76" s="56">
        <f>'Master Data'!E52</f>
        <v>1</v>
      </c>
      <c r="AS76" s="56">
        <f>'Master Data'!F52</f>
        <v>1</v>
      </c>
      <c r="AT76" s="56">
        <f>'Master Data'!G52</f>
        <v>1</v>
      </c>
      <c r="AU76" s="56">
        <f>'Master Data'!H52</f>
        <v>1</v>
      </c>
      <c r="AV76" s="56">
        <f>'Master Data'!I52</f>
        <v>1</v>
      </c>
      <c r="AW76" s="56">
        <f>'Master Data'!J52</f>
        <v>1</v>
      </c>
      <c r="AX76" s="56">
        <f>'Master Data'!K52</f>
        <v>1</v>
      </c>
      <c r="AY76" s="56">
        <f>'Master Data'!L52</f>
        <v>1</v>
      </c>
      <c r="AZ76" s="56">
        <f>'Master Data'!M52</f>
        <v>1</v>
      </c>
      <c r="BA76" s="56">
        <f>'Master Data'!N52</f>
        <v>1</v>
      </c>
      <c r="BB76" s="56">
        <f>'Master Data'!O52</f>
        <v>1</v>
      </c>
      <c r="BC76" s="56">
        <f>'Master Data'!P52</f>
        <v>0</v>
      </c>
      <c r="BD76" s="56">
        <f>'Master Data'!Q52</f>
        <v>1</v>
      </c>
      <c r="BE76" s="56">
        <f>'Master Data'!R52</f>
        <v>1</v>
      </c>
      <c r="BF76" s="56">
        <f>'Master Data'!S52</f>
        <v>1</v>
      </c>
      <c r="BG76" s="56">
        <f>'Master Data'!T52</f>
        <v>1</v>
      </c>
      <c r="BH76" s="56">
        <f>'Master Data'!U52</f>
        <v>0</v>
      </c>
      <c r="BI76" s="56">
        <f>'Master Data'!V52</f>
        <v>1</v>
      </c>
      <c r="BJ76" s="56">
        <f>'Master Data'!W52</f>
        <v>1</v>
      </c>
      <c r="BK76" s="56">
        <f>'Master Data'!X52</f>
        <v>0</v>
      </c>
      <c r="BL76" s="56">
        <f>'Master Data'!Y52</f>
        <v>0</v>
      </c>
      <c r="BM76" s="56">
        <f>'Master Data'!Z52</f>
        <v>0</v>
      </c>
      <c r="BN76" s="56">
        <f>'Master Data'!AA52</f>
        <v>1</v>
      </c>
      <c r="BO76" s="56">
        <f>'Master Data'!AB52</f>
        <v>1</v>
      </c>
      <c r="BP76" s="56">
        <f>'Master Data'!AC52</f>
        <v>1</v>
      </c>
      <c r="BQ76" s="56">
        <f>'Master Data'!AD52</f>
        <v>1</v>
      </c>
      <c r="BR76" s="56">
        <f>'Master Data'!AE52</f>
        <v>1</v>
      </c>
      <c r="BS76" s="56">
        <f>'Master Data'!AF52</f>
        <v>1</v>
      </c>
      <c r="BT76" s="56">
        <f>'Master Data'!AG52</f>
        <v>1</v>
      </c>
      <c r="BU76" s="56">
        <f>'Master Data'!AH52</f>
        <v>1</v>
      </c>
      <c r="BV76" s="56">
        <f>'Master Data'!AI52</f>
        <v>1</v>
      </c>
      <c r="BW76" s="56">
        <f>'Master Data'!AJ52</f>
        <v>1</v>
      </c>
      <c r="BX76" s="56">
        <f>'Master Data'!AK52</f>
        <v>1</v>
      </c>
      <c r="BY76" s="120">
        <f>'Master Data'!AL52</f>
        <v>30</v>
      </c>
    </row>
    <row r="77" spans="40:83">
      <c r="AN77" s="46">
        <v>2</v>
      </c>
      <c r="AP77" s="56">
        <f>'Master Data'!C8</f>
        <v>1</v>
      </c>
      <c r="AQ77" s="56">
        <f>'Master Data'!D8</f>
        <v>0</v>
      </c>
      <c r="AR77" s="56">
        <f>'Master Data'!E8</f>
        <v>1</v>
      </c>
      <c r="AS77" s="56">
        <f>'Master Data'!F8</f>
        <v>0</v>
      </c>
      <c r="AT77" s="56">
        <f>'Master Data'!G8</f>
        <v>0</v>
      </c>
      <c r="AU77" s="56">
        <f>'Master Data'!H8</f>
        <v>1</v>
      </c>
      <c r="AV77" s="56">
        <f>'Master Data'!I8</f>
        <v>1</v>
      </c>
      <c r="AW77" s="56">
        <f>'Master Data'!J8</f>
        <v>1</v>
      </c>
      <c r="AX77" s="56">
        <f>'Master Data'!K8</f>
        <v>1</v>
      </c>
      <c r="AY77" s="56">
        <f>'Master Data'!L8</f>
        <v>1</v>
      </c>
      <c r="AZ77" s="56">
        <f>'Master Data'!M8</f>
        <v>1</v>
      </c>
      <c r="BA77" s="56">
        <f>'Master Data'!N8</f>
        <v>0</v>
      </c>
      <c r="BB77" s="56">
        <f>'Master Data'!O8</f>
        <v>1</v>
      </c>
      <c r="BC77" s="56">
        <f>'Master Data'!P8</f>
        <v>1</v>
      </c>
      <c r="BD77" s="56">
        <f>'Master Data'!Q8</f>
        <v>1</v>
      </c>
      <c r="BE77" s="56">
        <f>'Master Data'!R8</f>
        <v>1</v>
      </c>
      <c r="BF77" s="56">
        <f>'Master Data'!S8</f>
        <v>1</v>
      </c>
      <c r="BG77" s="56">
        <f>'Master Data'!T8</f>
        <v>1</v>
      </c>
      <c r="BH77" s="56">
        <f>'Master Data'!U8</f>
        <v>1</v>
      </c>
      <c r="BI77" s="56">
        <f>'Master Data'!V8</f>
        <v>0</v>
      </c>
      <c r="BJ77" s="56">
        <f>'Master Data'!W8</f>
        <v>1</v>
      </c>
      <c r="BK77" s="56">
        <f>'Master Data'!X8</f>
        <v>1</v>
      </c>
      <c r="BL77" s="56">
        <f>'Master Data'!Y8</f>
        <v>1</v>
      </c>
      <c r="BM77" s="56">
        <f>'Master Data'!Z8</f>
        <v>1</v>
      </c>
      <c r="BN77" s="56">
        <f>'Master Data'!AA8</f>
        <v>1</v>
      </c>
      <c r="BO77" s="56">
        <f>'Master Data'!AB8</f>
        <v>1</v>
      </c>
      <c r="BP77" s="56">
        <f>'Master Data'!AC8</f>
        <v>1</v>
      </c>
      <c r="BQ77" s="56">
        <f>'Master Data'!AD8</f>
        <v>1</v>
      </c>
      <c r="BR77" s="56">
        <f>'Master Data'!AE8</f>
        <v>1</v>
      </c>
      <c r="BS77" s="56">
        <f>'Master Data'!AF8</f>
        <v>1</v>
      </c>
      <c r="BT77" s="56">
        <f>'Master Data'!AG8</f>
        <v>1</v>
      </c>
      <c r="BU77" s="56">
        <f>'Master Data'!AH8</f>
        <v>1</v>
      </c>
      <c r="BV77" s="56">
        <f>'Master Data'!AI8</f>
        <v>0</v>
      </c>
      <c r="BW77" s="56">
        <f>'Master Data'!AJ8</f>
        <v>1</v>
      </c>
      <c r="BX77" s="56">
        <f>'Master Data'!AK8</f>
        <v>1</v>
      </c>
      <c r="BY77" s="120">
        <f>'Master Data'!AL8</f>
        <v>29</v>
      </c>
    </row>
    <row r="78" spans="40:83">
      <c r="AN78" s="46">
        <v>26</v>
      </c>
      <c r="AP78" s="56">
        <f>'Master Data'!C32</f>
        <v>1</v>
      </c>
      <c r="AQ78" s="56">
        <f>'Master Data'!D32</f>
        <v>1</v>
      </c>
      <c r="AR78" s="56">
        <f>'Master Data'!E32</f>
        <v>1</v>
      </c>
      <c r="AS78" s="56">
        <f>'Master Data'!F32</f>
        <v>1</v>
      </c>
      <c r="AT78" s="56">
        <f>'Master Data'!G32</f>
        <v>1</v>
      </c>
      <c r="AU78" s="56">
        <f>'Master Data'!H32</f>
        <v>0</v>
      </c>
      <c r="AV78" s="56">
        <f>'Master Data'!I32</f>
        <v>1</v>
      </c>
      <c r="AW78" s="56">
        <f>'Master Data'!J32</f>
        <v>1</v>
      </c>
      <c r="AX78" s="56">
        <f>'Master Data'!K32</f>
        <v>0</v>
      </c>
      <c r="AY78" s="56">
        <f>'Master Data'!L32</f>
        <v>1</v>
      </c>
      <c r="AZ78" s="56">
        <f>'Master Data'!M32</f>
        <v>1</v>
      </c>
      <c r="BA78" s="56">
        <f>'Master Data'!N32</f>
        <v>1</v>
      </c>
      <c r="BB78" s="56">
        <f>'Master Data'!O32</f>
        <v>1</v>
      </c>
      <c r="BC78" s="56">
        <f>'Master Data'!P32</f>
        <v>1</v>
      </c>
      <c r="BD78" s="56">
        <f>'Master Data'!Q32</f>
        <v>0</v>
      </c>
      <c r="BE78" s="56">
        <f>'Master Data'!R32</f>
        <v>1</v>
      </c>
      <c r="BF78" s="56">
        <f>'Master Data'!S32</f>
        <v>1</v>
      </c>
      <c r="BG78" s="56">
        <f>'Master Data'!T32</f>
        <v>1</v>
      </c>
      <c r="BH78" s="56">
        <f>'Master Data'!U32</f>
        <v>1</v>
      </c>
      <c r="BI78" s="56">
        <f>'Master Data'!V32</f>
        <v>1</v>
      </c>
      <c r="BJ78" s="56">
        <f>'Master Data'!W32</f>
        <v>1</v>
      </c>
      <c r="BK78" s="56">
        <f>'Master Data'!X32</f>
        <v>1</v>
      </c>
      <c r="BL78" s="56">
        <f>'Master Data'!Y32</f>
        <v>1</v>
      </c>
      <c r="BM78" s="56">
        <f>'Master Data'!Z32</f>
        <v>0</v>
      </c>
      <c r="BN78" s="56">
        <f>'Master Data'!AA32</f>
        <v>1</v>
      </c>
      <c r="BO78" s="56">
        <f>'Master Data'!AB32</f>
        <v>1</v>
      </c>
      <c r="BP78" s="56">
        <f>'Master Data'!AC32</f>
        <v>1</v>
      </c>
      <c r="BQ78" s="56">
        <f>'Master Data'!AD32</f>
        <v>1</v>
      </c>
      <c r="BR78" s="56">
        <f>'Master Data'!AE32</f>
        <v>0</v>
      </c>
      <c r="BS78" s="56">
        <f>'Master Data'!AF32</f>
        <v>1</v>
      </c>
      <c r="BT78" s="56">
        <f>'Master Data'!AG32</f>
        <v>1</v>
      </c>
      <c r="BU78" s="56">
        <f>'Master Data'!AH32</f>
        <v>0</v>
      </c>
      <c r="BV78" s="56">
        <f>'Master Data'!AI32</f>
        <v>1</v>
      </c>
      <c r="BW78" s="56">
        <f>'Master Data'!AJ32</f>
        <v>1</v>
      </c>
      <c r="BX78" s="56">
        <f>'Master Data'!AK32</f>
        <v>1</v>
      </c>
      <c r="BY78" s="120">
        <f>'Master Data'!AL32</f>
        <v>29</v>
      </c>
    </row>
    <row r="79" spans="40:83">
      <c r="AN79" s="46">
        <v>49</v>
      </c>
      <c r="AP79" s="56">
        <f>'Master Data'!C55</f>
        <v>0</v>
      </c>
      <c r="AQ79" s="56">
        <f>'Master Data'!D55</f>
        <v>1</v>
      </c>
      <c r="AR79" s="56">
        <f>'Master Data'!E55</f>
        <v>1</v>
      </c>
      <c r="AS79" s="56">
        <f>'Master Data'!F55</f>
        <v>0</v>
      </c>
      <c r="AT79" s="56">
        <f>'Master Data'!G55</f>
        <v>1</v>
      </c>
      <c r="AU79" s="56">
        <f>'Master Data'!H55</f>
        <v>1</v>
      </c>
      <c r="AV79" s="56">
        <f>'Master Data'!I55</f>
        <v>1</v>
      </c>
      <c r="AW79" s="56">
        <f>'Master Data'!J55</f>
        <v>1</v>
      </c>
      <c r="AX79" s="56">
        <f>'Master Data'!K55</f>
        <v>1</v>
      </c>
      <c r="AY79" s="56">
        <f>'Master Data'!L55</f>
        <v>1</v>
      </c>
      <c r="AZ79" s="56">
        <f>'Master Data'!M55</f>
        <v>1</v>
      </c>
      <c r="BA79" s="56">
        <f>'Master Data'!N55</f>
        <v>0</v>
      </c>
      <c r="BB79" s="56">
        <f>'Master Data'!O55</f>
        <v>1</v>
      </c>
      <c r="BC79" s="56">
        <f>'Master Data'!P55</f>
        <v>1</v>
      </c>
      <c r="BD79" s="56">
        <f>'Master Data'!Q55</f>
        <v>1</v>
      </c>
      <c r="BE79" s="56">
        <f>'Master Data'!R55</f>
        <v>1</v>
      </c>
      <c r="BF79" s="56">
        <f>'Master Data'!S55</f>
        <v>1</v>
      </c>
      <c r="BG79" s="56">
        <f>'Master Data'!T55</f>
        <v>1</v>
      </c>
      <c r="BH79" s="56">
        <f>'Master Data'!U55</f>
        <v>0</v>
      </c>
      <c r="BI79" s="56">
        <f>'Master Data'!V55</f>
        <v>1</v>
      </c>
      <c r="BJ79" s="56">
        <f>'Master Data'!W55</f>
        <v>0</v>
      </c>
      <c r="BK79" s="56">
        <f>'Master Data'!X55</f>
        <v>1</v>
      </c>
      <c r="BL79" s="56">
        <f>'Master Data'!Y55</f>
        <v>0</v>
      </c>
      <c r="BM79" s="56">
        <f>'Master Data'!Z55</f>
        <v>1</v>
      </c>
      <c r="BN79" s="56">
        <f>'Master Data'!AA55</f>
        <v>1</v>
      </c>
      <c r="BO79" s="56">
        <f>'Master Data'!AB55</f>
        <v>1</v>
      </c>
      <c r="BP79" s="56">
        <f>'Master Data'!AC55</f>
        <v>1</v>
      </c>
      <c r="BQ79" s="56">
        <f>'Master Data'!AD55</f>
        <v>1</v>
      </c>
      <c r="BR79" s="56">
        <f>'Master Data'!AE55</f>
        <v>1</v>
      </c>
      <c r="BS79" s="56">
        <f>'Master Data'!AF55</f>
        <v>1</v>
      </c>
      <c r="BT79" s="56">
        <f>'Master Data'!AG55</f>
        <v>1</v>
      </c>
      <c r="BU79" s="56">
        <f>'Master Data'!AH55</f>
        <v>1</v>
      </c>
      <c r="BV79" s="56">
        <f>'Master Data'!AI55</f>
        <v>1</v>
      </c>
      <c r="BW79" s="56">
        <f>'Master Data'!AJ55</f>
        <v>1</v>
      </c>
      <c r="BX79" s="56">
        <f>'Master Data'!AK55</f>
        <v>1</v>
      </c>
      <c r="BY79" s="120">
        <f>'Master Data'!AL55</f>
        <v>29</v>
      </c>
    </row>
    <row r="80" spans="40:83">
      <c r="AN80" s="46">
        <v>9</v>
      </c>
      <c r="AP80" s="56">
        <f>'Master Data'!C15</f>
        <v>1</v>
      </c>
      <c r="AQ80" s="56">
        <f>'Master Data'!D15</f>
        <v>1</v>
      </c>
      <c r="AR80" s="56">
        <f>'Master Data'!E15</f>
        <v>1</v>
      </c>
      <c r="AS80" s="56">
        <f>'Master Data'!F15</f>
        <v>1</v>
      </c>
      <c r="AT80" s="56">
        <f>'Master Data'!G15</f>
        <v>1</v>
      </c>
      <c r="AU80" s="56">
        <f>'Master Data'!H15</f>
        <v>1</v>
      </c>
      <c r="AV80" s="56">
        <f>'Master Data'!I15</f>
        <v>1</v>
      </c>
      <c r="AW80" s="56">
        <f>'Master Data'!J15</f>
        <v>1</v>
      </c>
      <c r="AX80" s="56">
        <f>'Master Data'!K15</f>
        <v>1</v>
      </c>
      <c r="AY80" s="56">
        <f>'Master Data'!L15</f>
        <v>1</v>
      </c>
      <c r="AZ80" s="56">
        <f>'Master Data'!M15</f>
        <v>1</v>
      </c>
      <c r="BA80" s="56">
        <f>'Master Data'!N15</f>
        <v>0</v>
      </c>
      <c r="BB80" s="56">
        <f>'Master Data'!O15</f>
        <v>0</v>
      </c>
      <c r="BC80" s="56">
        <f>'Master Data'!P15</f>
        <v>1</v>
      </c>
      <c r="BD80" s="56">
        <f>'Master Data'!Q15</f>
        <v>0</v>
      </c>
      <c r="BE80" s="56">
        <f>'Master Data'!R15</f>
        <v>1</v>
      </c>
      <c r="BF80" s="56">
        <f>'Master Data'!S15</f>
        <v>1</v>
      </c>
      <c r="BG80" s="56">
        <f>'Master Data'!T15</f>
        <v>1</v>
      </c>
      <c r="BH80" s="56">
        <f>'Master Data'!U15</f>
        <v>0</v>
      </c>
      <c r="BI80" s="56">
        <f>'Master Data'!V15</f>
        <v>1</v>
      </c>
      <c r="BJ80" s="56">
        <f>'Master Data'!W15</f>
        <v>1</v>
      </c>
      <c r="BK80" s="56">
        <f>'Master Data'!X15</f>
        <v>1</v>
      </c>
      <c r="BL80" s="56">
        <f>'Master Data'!Y15</f>
        <v>0</v>
      </c>
      <c r="BM80" s="56">
        <f>'Master Data'!Z15</f>
        <v>1</v>
      </c>
      <c r="BN80" s="56">
        <f>'Master Data'!AA15</f>
        <v>1</v>
      </c>
      <c r="BO80" s="56">
        <f>'Master Data'!AB15</f>
        <v>1</v>
      </c>
      <c r="BP80" s="56">
        <f>'Master Data'!AC15</f>
        <v>1</v>
      </c>
      <c r="BQ80" s="56">
        <f>'Master Data'!AD15</f>
        <v>1</v>
      </c>
      <c r="BR80" s="56">
        <f>'Master Data'!AE15</f>
        <v>0</v>
      </c>
      <c r="BS80" s="56">
        <f>'Master Data'!AF15</f>
        <v>1</v>
      </c>
      <c r="BT80" s="56">
        <f>'Master Data'!AG15</f>
        <v>1</v>
      </c>
      <c r="BU80" s="56">
        <f>'Master Data'!AH15</f>
        <v>0</v>
      </c>
      <c r="BV80" s="56">
        <f>'Master Data'!AI15</f>
        <v>1</v>
      </c>
      <c r="BW80" s="56">
        <f>'Master Data'!AJ15</f>
        <v>1</v>
      </c>
      <c r="BX80" s="56">
        <f>'Master Data'!AK15</f>
        <v>1</v>
      </c>
      <c r="BY80" s="120">
        <f>'Master Data'!AL15</f>
        <v>28</v>
      </c>
    </row>
    <row r="81" spans="40:77">
      <c r="AN81" s="46">
        <v>22</v>
      </c>
      <c r="AP81" s="56">
        <f>'Master Data'!C28</f>
        <v>0</v>
      </c>
      <c r="AQ81" s="56">
        <f>'Master Data'!D28</f>
        <v>1</v>
      </c>
      <c r="AR81" s="56">
        <f>'Master Data'!E28</f>
        <v>1</v>
      </c>
      <c r="AS81" s="56">
        <f>'Master Data'!F28</f>
        <v>1</v>
      </c>
      <c r="AT81" s="56">
        <f>'Master Data'!G28</f>
        <v>0</v>
      </c>
      <c r="AU81" s="56">
        <f>'Master Data'!H28</f>
        <v>0</v>
      </c>
      <c r="AV81" s="56">
        <f>'Master Data'!I28</f>
        <v>1</v>
      </c>
      <c r="AW81" s="56">
        <f>'Master Data'!J28</f>
        <v>1</v>
      </c>
      <c r="AX81" s="56">
        <f>'Master Data'!K28</f>
        <v>1</v>
      </c>
      <c r="AY81" s="56">
        <f>'Master Data'!L28</f>
        <v>1</v>
      </c>
      <c r="AZ81" s="56">
        <f>'Master Data'!M28</f>
        <v>1</v>
      </c>
      <c r="BA81" s="56">
        <f>'Master Data'!N28</f>
        <v>1</v>
      </c>
      <c r="BB81" s="56">
        <f>'Master Data'!O28</f>
        <v>1</v>
      </c>
      <c r="BC81" s="56">
        <f>'Master Data'!P28</f>
        <v>1</v>
      </c>
      <c r="BD81" s="56">
        <f>'Master Data'!Q28</f>
        <v>0</v>
      </c>
      <c r="BE81" s="56">
        <f>'Master Data'!R28</f>
        <v>0</v>
      </c>
      <c r="BF81" s="56">
        <f>'Master Data'!S28</f>
        <v>1</v>
      </c>
      <c r="BG81" s="56">
        <f>'Master Data'!T28</f>
        <v>0</v>
      </c>
      <c r="BH81" s="56">
        <f>'Master Data'!U28</f>
        <v>0</v>
      </c>
      <c r="BI81" s="56">
        <f>'Master Data'!V28</f>
        <v>1</v>
      </c>
      <c r="BJ81" s="56">
        <f>'Master Data'!W28</f>
        <v>1</v>
      </c>
      <c r="BK81" s="56">
        <f>'Master Data'!X28</f>
        <v>1</v>
      </c>
      <c r="BL81" s="56">
        <f>'Master Data'!Y28</f>
        <v>1</v>
      </c>
      <c r="BM81" s="56">
        <f>'Master Data'!Z28</f>
        <v>1</v>
      </c>
      <c r="BN81" s="56">
        <f>'Master Data'!AA28</f>
        <v>1</v>
      </c>
      <c r="BO81" s="56">
        <f>'Master Data'!AB28</f>
        <v>1</v>
      </c>
      <c r="BP81" s="56">
        <f>'Master Data'!AC28</f>
        <v>1</v>
      </c>
      <c r="BQ81" s="56">
        <f>'Master Data'!AD28</f>
        <v>1</v>
      </c>
      <c r="BR81" s="56">
        <f>'Master Data'!AE28</f>
        <v>1</v>
      </c>
      <c r="BS81" s="56">
        <f>'Master Data'!AF28</f>
        <v>1</v>
      </c>
      <c r="BT81" s="56">
        <f>'Master Data'!AG28</f>
        <v>1</v>
      </c>
      <c r="BU81" s="56">
        <f>'Master Data'!AH28</f>
        <v>1</v>
      </c>
      <c r="BV81" s="56">
        <f>'Master Data'!AI28</f>
        <v>1</v>
      </c>
      <c r="BW81" s="56">
        <f>'Master Data'!AJ28</f>
        <v>1</v>
      </c>
      <c r="BX81" s="56">
        <f>'Master Data'!AK28</f>
        <v>1</v>
      </c>
      <c r="BY81" s="120">
        <f>'Master Data'!AL28</f>
        <v>28</v>
      </c>
    </row>
    <row r="82" spans="40:77">
      <c r="AN82" s="46">
        <v>25</v>
      </c>
      <c r="AP82" s="56">
        <f>'Master Data'!C31</f>
        <v>1</v>
      </c>
      <c r="AQ82" s="56">
        <f>'Master Data'!D31</f>
        <v>1</v>
      </c>
      <c r="AR82" s="56">
        <f>'Master Data'!E31</f>
        <v>1</v>
      </c>
      <c r="AS82" s="56">
        <f>'Master Data'!F31</f>
        <v>0</v>
      </c>
      <c r="AT82" s="56">
        <f>'Master Data'!G31</f>
        <v>0</v>
      </c>
      <c r="AU82" s="56">
        <f>'Master Data'!H31</f>
        <v>1</v>
      </c>
      <c r="AV82" s="56">
        <f>'Master Data'!I31</f>
        <v>1</v>
      </c>
      <c r="AW82" s="56">
        <f>'Master Data'!J31</f>
        <v>1</v>
      </c>
      <c r="AX82" s="56">
        <f>'Master Data'!K31</f>
        <v>1</v>
      </c>
      <c r="AY82" s="56">
        <f>'Master Data'!L31</f>
        <v>1</v>
      </c>
      <c r="AZ82" s="56">
        <f>'Master Data'!M31</f>
        <v>1</v>
      </c>
      <c r="BA82" s="56">
        <f>'Master Data'!N31</f>
        <v>0</v>
      </c>
      <c r="BB82" s="56">
        <f>'Master Data'!O31</f>
        <v>1</v>
      </c>
      <c r="BC82" s="56">
        <f>'Master Data'!P31</f>
        <v>1</v>
      </c>
      <c r="BD82" s="56">
        <f>'Master Data'!Q31</f>
        <v>1</v>
      </c>
      <c r="BE82" s="56">
        <f>'Master Data'!R31</f>
        <v>1</v>
      </c>
      <c r="BF82" s="56">
        <f>'Master Data'!S31</f>
        <v>1</v>
      </c>
      <c r="BG82" s="56">
        <f>'Master Data'!T31</f>
        <v>1</v>
      </c>
      <c r="BH82" s="56">
        <f>'Master Data'!U31</f>
        <v>0</v>
      </c>
      <c r="BI82" s="56">
        <f>'Master Data'!V31</f>
        <v>1</v>
      </c>
      <c r="BJ82" s="56">
        <f>'Master Data'!W31</f>
        <v>0</v>
      </c>
      <c r="BK82" s="56">
        <f>'Master Data'!X31</f>
        <v>1</v>
      </c>
      <c r="BL82" s="56">
        <f>'Master Data'!Y31</f>
        <v>1</v>
      </c>
      <c r="BM82" s="56">
        <f>'Master Data'!Z31</f>
        <v>1</v>
      </c>
      <c r="BN82" s="56">
        <f>'Master Data'!AA31</f>
        <v>1</v>
      </c>
      <c r="BO82" s="56">
        <f>'Master Data'!AB31</f>
        <v>1</v>
      </c>
      <c r="BP82" s="56">
        <f>'Master Data'!AC31</f>
        <v>1</v>
      </c>
      <c r="BQ82" s="56">
        <f>'Master Data'!AD31</f>
        <v>1</v>
      </c>
      <c r="BR82" s="56">
        <f>'Master Data'!AE31</f>
        <v>1</v>
      </c>
      <c r="BS82" s="56">
        <f>'Master Data'!AF31</f>
        <v>1</v>
      </c>
      <c r="BT82" s="56">
        <f>'Master Data'!AG31</f>
        <v>1</v>
      </c>
      <c r="BU82" s="56">
        <f>'Master Data'!AH31</f>
        <v>1</v>
      </c>
      <c r="BV82" s="56">
        <f>'Master Data'!AI31</f>
        <v>1</v>
      </c>
      <c r="BW82" s="56">
        <f>'Master Data'!AJ31</f>
        <v>0</v>
      </c>
      <c r="BX82" s="56">
        <f>'Master Data'!AK31</f>
        <v>0</v>
      </c>
      <c r="BY82" s="120">
        <f>'Master Data'!AL31</f>
        <v>28</v>
      </c>
    </row>
    <row r="83" spans="40:77">
      <c r="AN83" s="46">
        <v>33</v>
      </c>
      <c r="AP83" s="56">
        <f>'Master Data'!C39</f>
        <v>1</v>
      </c>
      <c r="AQ83" s="56">
        <f>'Master Data'!D39</f>
        <v>0</v>
      </c>
      <c r="AR83" s="56">
        <f>'Master Data'!E39</f>
        <v>1</v>
      </c>
      <c r="AS83" s="56">
        <f>'Master Data'!F39</f>
        <v>0</v>
      </c>
      <c r="AT83" s="56">
        <f>'Master Data'!G39</f>
        <v>0</v>
      </c>
      <c r="AU83" s="56">
        <f>'Master Data'!H39</f>
        <v>1</v>
      </c>
      <c r="AV83" s="56">
        <f>'Master Data'!I39</f>
        <v>1</v>
      </c>
      <c r="AW83" s="56">
        <f>'Master Data'!J39</f>
        <v>1</v>
      </c>
      <c r="AX83" s="56">
        <f>'Master Data'!K39</f>
        <v>1</v>
      </c>
      <c r="AY83" s="56">
        <f>'Master Data'!L39</f>
        <v>1</v>
      </c>
      <c r="AZ83" s="56">
        <f>'Master Data'!M39</f>
        <v>1</v>
      </c>
      <c r="BA83" s="56">
        <f>'Master Data'!N39</f>
        <v>0</v>
      </c>
      <c r="BB83" s="56">
        <f>'Master Data'!O39</f>
        <v>1</v>
      </c>
      <c r="BC83" s="56">
        <f>'Master Data'!P39</f>
        <v>1</v>
      </c>
      <c r="BD83" s="56">
        <f>'Master Data'!Q39</f>
        <v>1</v>
      </c>
      <c r="BE83" s="56">
        <f>'Master Data'!R39</f>
        <v>1</v>
      </c>
      <c r="BF83" s="56">
        <f>'Master Data'!S39</f>
        <v>1</v>
      </c>
      <c r="BG83" s="56">
        <f>'Master Data'!T39</f>
        <v>1</v>
      </c>
      <c r="BH83" s="56">
        <f>'Master Data'!U39</f>
        <v>1</v>
      </c>
      <c r="BI83" s="56">
        <f>'Master Data'!V39</f>
        <v>0</v>
      </c>
      <c r="BJ83" s="56">
        <f>'Master Data'!W39</f>
        <v>1</v>
      </c>
      <c r="BK83" s="56">
        <f>'Master Data'!X39</f>
        <v>1</v>
      </c>
      <c r="BL83" s="56">
        <f>'Master Data'!Y39</f>
        <v>0</v>
      </c>
      <c r="BM83" s="56">
        <f>'Master Data'!Z39</f>
        <v>1</v>
      </c>
      <c r="BN83" s="56">
        <f>'Master Data'!AA39</f>
        <v>1</v>
      </c>
      <c r="BO83" s="56">
        <f>'Master Data'!AB39</f>
        <v>1</v>
      </c>
      <c r="BP83" s="56">
        <f>'Master Data'!AC39</f>
        <v>1</v>
      </c>
      <c r="BQ83" s="56">
        <f>'Master Data'!AD39</f>
        <v>1</v>
      </c>
      <c r="BR83" s="56">
        <f>'Master Data'!AE39</f>
        <v>1</v>
      </c>
      <c r="BS83" s="56">
        <f>'Master Data'!AF39</f>
        <v>1</v>
      </c>
      <c r="BT83" s="56">
        <f>'Master Data'!AG39</f>
        <v>1</v>
      </c>
      <c r="BU83" s="56">
        <f>'Master Data'!AH39</f>
        <v>1</v>
      </c>
      <c r="BV83" s="56">
        <f>'Master Data'!AI39</f>
        <v>0</v>
      </c>
      <c r="BW83" s="56">
        <f>'Master Data'!AJ39</f>
        <v>1</v>
      </c>
      <c r="BX83" s="56">
        <f>'Master Data'!AK39</f>
        <v>1</v>
      </c>
      <c r="BY83" s="120">
        <f>'Master Data'!AL39</f>
        <v>28</v>
      </c>
    </row>
    <row r="84" spans="40:77">
      <c r="AN84" s="46">
        <v>34</v>
      </c>
      <c r="AP84" s="56">
        <f>'Master Data'!C40</f>
        <v>1</v>
      </c>
      <c r="AQ84" s="56">
        <f>'Master Data'!D40</f>
        <v>1</v>
      </c>
      <c r="AR84" s="56">
        <f>'Master Data'!E40</f>
        <v>1</v>
      </c>
      <c r="AS84" s="56">
        <f>'Master Data'!F40</f>
        <v>1</v>
      </c>
      <c r="AT84" s="56">
        <f>'Master Data'!G40</f>
        <v>1</v>
      </c>
      <c r="AU84" s="56">
        <f>'Master Data'!H40</f>
        <v>1</v>
      </c>
      <c r="AV84" s="56">
        <f>'Master Data'!I40</f>
        <v>1</v>
      </c>
      <c r="AW84" s="56">
        <f>'Master Data'!J40</f>
        <v>1</v>
      </c>
      <c r="AX84" s="56">
        <f>'Master Data'!K40</f>
        <v>1</v>
      </c>
      <c r="AY84" s="56">
        <f>'Master Data'!L40</f>
        <v>1</v>
      </c>
      <c r="AZ84" s="56">
        <f>'Master Data'!M40</f>
        <v>1</v>
      </c>
      <c r="BA84" s="56">
        <f>'Master Data'!N40</f>
        <v>0</v>
      </c>
      <c r="BB84" s="56">
        <f>'Master Data'!O40</f>
        <v>1</v>
      </c>
      <c r="BC84" s="56">
        <f>'Master Data'!P40</f>
        <v>1</v>
      </c>
      <c r="BD84" s="56">
        <f>'Master Data'!Q40</f>
        <v>0</v>
      </c>
      <c r="BE84" s="56">
        <f>'Master Data'!R40</f>
        <v>1</v>
      </c>
      <c r="BF84" s="56">
        <f>'Master Data'!S40</f>
        <v>1</v>
      </c>
      <c r="BG84" s="56">
        <f>'Master Data'!T40</f>
        <v>1</v>
      </c>
      <c r="BH84" s="56">
        <f>'Master Data'!U40</f>
        <v>1</v>
      </c>
      <c r="BI84" s="56">
        <f>'Master Data'!V40</f>
        <v>1</v>
      </c>
      <c r="BJ84" s="56">
        <f>'Master Data'!W40</f>
        <v>1</v>
      </c>
      <c r="BK84" s="56">
        <f>'Master Data'!X40</f>
        <v>1</v>
      </c>
      <c r="BL84" s="56">
        <f>'Master Data'!Y40</f>
        <v>1</v>
      </c>
      <c r="BM84" s="56">
        <f>'Master Data'!Z40</f>
        <v>1</v>
      </c>
      <c r="BN84" s="56">
        <f>'Master Data'!AA40</f>
        <v>1</v>
      </c>
      <c r="BO84" s="56">
        <f>'Master Data'!AB40</f>
        <v>1</v>
      </c>
      <c r="BP84" s="56">
        <f>'Master Data'!AC40</f>
        <v>0</v>
      </c>
      <c r="BQ84" s="56">
        <f>'Master Data'!AD40</f>
        <v>0</v>
      </c>
      <c r="BR84" s="56">
        <f>'Master Data'!AE40</f>
        <v>1</v>
      </c>
      <c r="BS84" s="56">
        <f>'Master Data'!AF40</f>
        <v>1</v>
      </c>
      <c r="BT84" s="56">
        <f>'Master Data'!AG40</f>
        <v>0</v>
      </c>
      <c r="BU84" s="56">
        <f>'Master Data'!AH40</f>
        <v>1</v>
      </c>
      <c r="BV84" s="56">
        <f>'Master Data'!AI40</f>
        <v>1</v>
      </c>
      <c r="BW84" s="56">
        <f>'Master Data'!AJ40</f>
        <v>0</v>
      </c>
      <c r="BX84" s="56">
        <f>'Master Data'!AK40</f>
        <v>0</v>
      </c>
      <c r="BY84" s="120">
        <f>'Master Data'!AL40</f>
        <v>28</v>
      </c>
    </row>
    <row r="85" spans="40:77">
      <c r="AN85" s="46">
        <v>35</v>
      </c>
      <c r="AP85" s="56">
        <f>'Master Data'!C41</f>
        <v>1</v>
      </c>
      <c r="AQ85" s="56">
        <f>'Master Data'!D41</f>
        <v>1</v>
      </c>
      <c r="AR85" s="56">
        <f>'Master Data'!E41</f>
        <v>1</v>
      </c>
      <c r="AS85" s="56">
        <f>'Master Data'!F41</f>
        <v>1</v>
      </c>
      <c r="AT85" s="56">
        <f>'Master Data'!G41</f>
        <v>1</v>
      </c>
      <c r="AU85" s="56">
        <f>'Master Data'!H41</f>
        <v>1</v>
      </c>
      <c r="AV85" s="56">
        <f>'Master Data'!I41</f>
        <v>1</v>
      </c>
      <c r="AW85" s="56">
        <f>'Master Data'!J41</f>
        <v>1</v>
      </c>
      <c r="AX85" s="56">
        <f>'Master Data'!K41</f>
        <v>0</v>
      </c>
      <c r="AY85" s="56">
        <f>'Master Data'!L41</f>
        <v>1</v>
      </c>
      <c r="AZ85" s="56">
        <f>'Master Data'!M41</f>
        <v>1</v>
      </c>
      <c r="BA85" s="56">
        <f>'Master Data'!N41</f>
        <v>1</v>
      </c>
      <c r="BB85" s="56">
        <f>'Master Data'!O41</f>
        <v>1</v>
      </c>
      <c r="BC85" s="56">
        <f>'Master Data'!P41</f>
        <v>1</v>
      </c>
      <c r="BD85" s="56">
        <f>'Master Data'!Q41</f>
        <v>1</v>
      </c>
      <c r="BE85" s="56">
        <f>'Master Data'!R41</f>
        <v>1</v>
      </c>
      <c r="BF85" s="56">
        <f>'Master Data'!S41</f>
        <v>1</v>
      </c>
      <c r="BG85" s="56">
        <f>'Master Data'!T41</f>
        <v>1</v>
      </c>
      <c r="BH85" s="56">
        <f>'Master Data'!U41</f>
        <v>1</v>
      </c>
      <c r="BI85" s="56">
        <f>'Master Data'!V41</f>
        <v>1</v>
      </c>
      <c r="BJ85" s="56">
        <f>'Master Data'!W41</f>
        <v>0</v>
      </c>
      <c r="BK85" s="56">
        <f>'Master Data'!X41</f>
        <v>0</v>
      </c>
      <c r="BL85" s="56">
        <f>'Master Data'!Y41</f>
        <v>0</v>
      </c>
      <c r="BM85" s="56">
        <f>'Master Data'!Z41</f>
        <v>1</v>
      </c>
      <c r="BN85" s="56">
        <f>'Master Data'!AA41</f>
        <v>1</v>
      </c>
      <c r="BO85" s="56">
        <f>'Master Data'!AB41</f>
        <v>1</v>
      </c>
      <c r="BP85" s="56">
        <f>'Master Data'!AC41</f>
        <v>1</v>
      </c>
      <c r="BQ85" s="56">
        <f>'Master Data'!AD41</f>
        <v>0</v>
      </c>
      <c r="BR85" s="56">
        <f>'Master Data'!AE41</f>
        <v>1</v>
      </c>
      <c r="BS85" s="56">
        <f>'Master Data'!AF41</f>
        <v>1</v>
      </c>
      <c r="BT85" s="56">
        <f>'Master Data'!AG41</f>
        <v>0</v>
      </c>
      <c r="BU85" s="56">
        <f>'Master Data'!AH41</f>
        <v>1</v>
      </c>
      <c r="BV85" s="56">
        <f>'Master Data'!AI41</f>
        <v>1</v>
      </c>
      <c r="BW85" s="56">
        <f>'Master Data'!AJ41</f>
        <v>0</v>
      </c>
      <c r="BX85" s="56">
        <f>'Master Data'!AK41</f>
        <v>1</v>
      </c>
      <c r="BY85" s="120">
        <f>'Master Data'!AL41</f>
        <v>28</v>
      </c>
    </row>
    <row r="86" spans="40:77">
      <c r="AN86" s="46">
        <v>43</v>
      </c>
      <c r="AP86" s="56">
        <f>'Master Data'!C49</f>
        <v>0</v>
      </c>
      <c r="AQ86" s="56">
        <f>'Master Data'!D49</f>
        <v>1</v>
      </c>
      <c r="AR86" s="56">
        <f>'Master Data'!E49</f>
        <v>1</v>
      </c>
      <c r="AS86" s="56">
        <f>'Master Data'!F49</f>
        <v>1</v>
      </c>
      <c r="AT86" s="56">
        <f>'Master Data'!G49</f>
        <v>1</v>
      </c>
      <c r="AU86" s="56">
        <f>'Master Data'!H49</f>
        <v>1</v>
      </c>
      <c r="AV86" s="56">
        <f>'Master Data'!I49</f>
        <v>1</v>
      </c>
      <c r="AW86" s="56">
        <f>'Master Data'!J49</f>
        <v>1</v>
      </c>
      <c r="AX86" s="56">
        <f>'Master Data'!K49</f>
        <v>1</v>
      </c>
      <c r="AY86" s="56">
        <f>'Master Data'!L49</f>
        <v>1</v>
      </c>
      <c r="AZ86" s="56">
        <f>'Master Data'!M49</f>
        <v>1</v>
      </c>
      <c r="BA86" s="56">
        <f>'Master Data'!N49</f>
        <v>1</v>
      </c>
      <c r="BB86" s="56">
        <f>'Master Data'!O49</f>
        <v>1</v>
      </c>
      <c r="BC86" s="56">
        <f>'Master Data'!P49</f>
        <v>1</v>
      </c>
      <c r="BD86" s="56">
        <f>'Master Data'!Q49</f>
        <v>0</v>
      </c>
      <c r="BE86" s="56">
        <f>'Master Data'!R49</f>
        <v>1</v>
      </c>
      <c r="BF86" s="56">
        <f>'Master Data'!S49</f>
        <v>1</v>
      </c>
      <c r="BG86" s="56">
        <f>'Master Data'!T49</f>
        <v>1</v>
      </c>
      <c r="BH86" s="56">
        <f>'Master Data'!U49</f>
        <v>0</v>
      </c>
      <c r="BI86" s="56">
        <f>'Master Data'!V49</f>
        <v>0</v>
      </c>
      <c r="BJ86" s="56">
        <f>'Master Data'!W49</f>
        <v>0</v>
      </c>
      <c r="BK86" s="56">
        <f>'Master Data'!X49</f>
        <v>1</v>
      </c>
      <c r="BL86" s="56">
        <f>'Master Data'!Y49</f>
        <v>1</v>
      </c>
      <c r="BM86" s="56">
        <f>'Master Data'!Z49</f>
        <v>1</v>
      </c>
      <c r="BN86" s="56">
        <f>'Master Data'!AA49</f>
        <v>1</v>
      </c>
      <c r="BO86" s="56">
        <f>'Master Data'!AB49</f>
        <v>1</v>
      </c>
      <c r="BP86" s="56">
        <f>'Master Data'!AC49</f>
        <v>1</v>
      </c>
      <c r="BQ86" s="56">
        <f>'Master Data'!AD49</f>
        <v>1</v>
      </c>
      <c r="BR86" s="56">
        <f>'Master Data'!AE49</f>
        <v>1</v>
      </c>
      <c r="BS86" s="56">
        <f>'Master Data'!AF49</f>
        <v>1</v>
      </c>
      <c r="BT86" s="56">
        <f>'Master Data'!AG49</f>
        <v>0</v>
      </c>
      <c r="BU86" s="56">
        <f>'Master Data'!AH49</f>
        <v>1</v>
      </c>
      <c r="BV86" s="56">
        <f>'Master Data'!AI49</f>
        <v>1</v>
      </c>
      <c r="BW86" s="56">
        <f>'Master Data'!AJ49</f>
        <v>0</v>
      </c>
      <c r="BX86" s="56">
        <f>'Master Data'!AK49</f>
        <v>1</v>
      </c>
      <c r="BY86" s="120">
        <f>'Master Data'!AL49</f>
        <v>28</v>
      </c>
    </row>
    <row r="87" spans="40:77">
      <c r="AN87" s="46">
        <v>19</v>
      </c>
      <c r="AP87" s="56">
        <f>'Master Data'!C25</f>
        <v>0</v>
      </c>
      <c r="AQ87" s="56">
        <f>'Master Data'!D25</f>
        <v>1</v>
      </c>
      <c r="AR87" s="56">
        <f>'Master Data'!E25</f>
        <v>0</v>
      </c>
      <c r="AS87" s="56">
        <f>'Master Data'!F25</f>
        <v>1</v>
      </c>
      <c r="AT87" s="56">
        <f>'Master Data'!G25</f>
        <v>1</v>
      </c>
      <c r="AU87" s="56">
        <f>'Master Data'!H25</f>
        <v>1</v>
      </c>
      <c r="AV87" s="56">
        <f>'Master Data'!I25</f>
        <v>1</v>
      </c>
      <c r="AW87" s="56">
        <f>'Master Data'!J25</f>
        <v>1</v>
      </c>
      <c r="AX87" s="56">
        <f>'Master Data'!K25</f>
        <v>1</v>
      </c>
      <c r="AY87" s="56">
        <f>'Master Data'!L25</f>
        <v>1</v>
      </c>
      <c r="AZ87" s="56">
        <f>'Master Data'!M25</f>
        <v>1</v>
      </c>
      <c r="BA87" s="56">
        <f>'Master Data'!N25</f>
        <v>1</v>
      </c>
      <c r="BB87" s="56">
        <f>'Master Data'!O25</f>
        <v>1</v>
      </c>
      <c r="BC87" s="56">
        <f>'Master Data'!P25</f>
        <v>1</v>
      </c>
      <c r="BD87" s="56">
        <f>'Master Data'!Q25</f>
        <v>0</v>
      </c>
      <c r="BE87" s="56">
        <f>'Master Data'!R25</f>
        <v>0</v>
      </c>
      <c r="BF87" s="56">
        <f>'Master Data'!S25</f>
        <v>0</v>
      </c>
      <c r="BG87" s="56">
        <f>'Master Data'!T25</f>
        <v>1</v>
      </c>
      <c r="BH87" s="56">
        <f>'Master Data'!U25</f>
        <v>0</v>
      </c>
      <c r="BI87" s="56">
        <f>'Master Data'!V25</f>
        <v>0</v>
      </c>
      <c r="BJ87" s="56">
        <f>'Master Data'!W25</f>
        <v>1</v>
      </c>
      <c r="BK87" s="56">
        <f>'Master Data'!X25</f>
        <v>0</v>
      </c>
      <c r="BL87" s="56">
        <f>'Master Data'!Y25</f>
        <v>0</v>
      </c>
      <c r="BM87" s="56">
        <f>'Master Data'!Z25</f>
        <v>1</v>
      </c>
      <c r="BN87" s="56">
        <f>'Master Data'!AA25</f>
        <v>1</v>
      </c>
      <c r="BO87" s="56">
        <f>'Master Data'!AB25</f>
        <v>1</v>
      </c>
      <c r="BP87" s="56">
        <f>'Master Data'!AC25</f>
        <v>1</v>
      </c>
      <c r="BQ87" s="56">
        <f>'Master Data'!AD25</f>
        <v>1</v>
      </c>
      <c r="BR87" s="56">
        <f>'Master Data'!AE25</f>
        <v>1</v>
      </c>
      <c r="BS87" s="56">
        <f>'Master Data'!AF25</f>
        <v>1</v>
      </c>
      <c r="BT87" s="56">
        <f>'Master Data'!AG25</f>
        <v>0</v>
      </c>
      <c r="BU87" s="56">
        <f>'Master Data'!AH25</f>
        <v>1</v>
      </c>
      <c r="BV87" s="56">
        <f>'Master Data'!AI25</f>
        <v>1</v>
      </c>
      <c r="BW87" s="56">
        <f>'Master Data'!AJ25</f>
        <v>0</v>
      </c>
      <c r="BX87" s="56">
        <f>'Master Data'!AK25</f>
        <v>1</v>
      </c>
      <c r="BY87" s="120">
        <f>'Master Data'!AL25</f>
        <v>24</v>
      </c>
    </row>
    <row r="88" spans="40:77">
      <c r="AN88" s="46">
        <v>39</v>
      </c>
      <c r="AP88" s="56">
        <f>'Master Data'!C45</f>
        <v>1</v>
      </c>
      <c r="AQ88" s="56">
        <f>'Master Data'!D45</f>
        <v>1</v>
      </c>
      <c r="AR88" s="56">
        <f>'Master Data'!E45</f>
        <v>1</v>
      </c>
      <c r="AS88" s="56">
        <f>'Master Data'!F45</f>
        <v>0</v>
      </c>
      <c r="AT88" s="56">
        <f>'Master Data'!G45</f>
        <v>1</v>
      </c>
      <c r="AU88" s="56">
        <f>'Master Data'!H45</f>
        <v>1</v>
      </c>
      <c r="AV88" s="56">
        <f>'Master Data'!I45</f>
        <v>0</v>
      </c>
      <c r="AW88" s="56">
        <f>'Master Data'!J45</f>
        <v>1</v>
      </c>
      <c r="AX88" s="56">
        <f>'Master Data'!K45</f>
        <v>1</v>
      </c>
      <c r="AY88" s="56">
        <f>'Master Data'!L45</f>
        <v>0</v>
      </c>
      <c r="AZ88" s="56">
        <f>'Master Data'!M45</f>
        <v>1</v>
      </c>
      <c r="BA88" s="56">
        <f>'Master Data'!N45</f>
        <v>1</v>
      </c>
      <c r="BB88" s="56">
        <f>'Master Data'!O45</f>
        <v>1</v>
      </c>
      <c r="BC88" s="56">
        <f>'Master Data'!P45</f>
        <v>1</v>
      </c>
      <c r="BD88" s="56">
        <f>'Master Data'!Q45</f>
        <v>0</v>
      </c>
      <c r="BE88" s="56">
        <f>'Master Data'!R45</f>
        <v>1</v>
      </c>
      <c r="BF88" s="56">
        <f>'Master Data'!S45</f>
        <v>1</v>
      </c>
      <c r="BG88" s="56">
        <f>'Master Data'!T45</f>
        <v>1</v>
      </c>
      <c r="BH88" s="56">
        <f>'Master Data'!U45</f>
        <v>0</v>
      </c>
      <c r="BI88" s="56">
        <f>'Master Data'!V45</f>
        <v>1</v>
      </c>
      <c r="BJ88" s="56">
        <f>'Master Data'!W45</f>
        <v>0</v>
      </c>
      <c r="BK88" s="56">
        <f>'Master Data'!X45</f>
        <v>1</v>
      </c>
      <c r="BL88" s="56">
        <f>'Master Data'!Y45</f>
        <v>0</v>
      </c>
      <c r="BM88" s="56">
        <f>'Master Data'!Z45</f>
        <v>1</v>
      </c>
      <c r="BN88" s="56">
        <f>'Master Data'!AA45</f>
        <v>0</v>
      </c>
      <c r="BO88" s="56">
        <f>'Master Data'!AB45</f>
        <v>0</v>
      </c>
      <c r="BP88" s="56">
        <f>'Master Data'!AC45</f>
        <v>1</v>
      </c>
      <c r="BQ88" s="56">
        <f>'Master Data'!AD45</f>
        <v>1</v>
      </c>
      <c r="BR88" s="56">
        <f>'Master Data'!AE45</f>
        <v>0</v>
      </c>
      <c r="BS88" s="56">
        <f>'Master Data'!AF45</f>
        <v>0</v>
      </c>
      <c r="BT88" s="56">
        <f>'Master Data'!AG45</f>
        <v>1</v>
      </c>
      <c r="BU88" s="56">
        <f>'Master Data'!AH45</f>
        <v>1</v>
      </c>
      <c r="BV88" s="56">
        <f>'Master Data'!AI45</f>
        <v>1</v>
      </c>
      <c r="BW88" s="56">
        <f>'Master Data'!AJ45</f>
        <v>1</v>
      </c>
      <c r="BX88" s="56">
        <f>'Master Data'!AK45</f>
        <v>1</v>
      </c>
      <c r="BY88" s="120">
        <f>'Master Data'!AL45</f>
        <v>24</v>
      </c>
    </row>
    <row r="89" spans="40:77">
      <c r="AN89" s="46">
        <v>41</v>
      </c>
      <c r="AP89" s="56">
        <f>'Master Data'!C47</f>
        <v>1</v>
      </c>
      <c r="AQ89" s="56">
        <f>'Master Data'!D47</f>
        <v>0</v>
      </c>
      <c r="AR89" s="56">
        <f>'Master Data'!E47</f>
        <v>1</v>
      </c>
      <c r="AS89" s="56">
        <f>'Master Data'!F47</f>
        <v>1</v>
      </c>
      <c r="AT89" s="56">
        <f>'Master Data'!G47</f>
        <v>0</v>
      </c>
      <c r="AU89" s="56">
        <f>'Master Data'!H47</f>
        <v>1</v>
      </c>
      <c r="AV89" s="56">
        <f>'Master Data'!I47</f>
        <v>0</v>
      </c>
      <c r="AW89" s="56">
        <f>'Master Data'!J47</f>
        <v>0</v>
      </c>
      <c r="AX89" s="56">
        <f>'Master Data'!K47</f>
        <v>1</v>
      </c>
      <c r="AY89" s="56">
        <f>'Master Data'!L47</f>
        <v>1</v>
      </c>
      <c r="AZ89" s="56">
        <f>'Master Data'!M47</f>
        <v>0</v>
      </c>
      <c r="BA89" s="56">
        <f>'Master Data'!N47</f>
        <v>1</v>
      </c>
      <c r="BB89" s="56">
        <f>'Master Data'!O47</f>
        <v>1</v>
      </c>
      <c r="BC89" s="56">
        <f>'Master Data'!P47</f>
        <v>1</v>
      </c>
      <c r="BD89" s="56">
        <f>'Master Data'!Q47</f>
        <v>0</v>
      </c>
      <c r="BE89" s="56">
        <f>'Master Data'!R47</f>
        <v>1</v>
      </c>
      <c r="BF89" s="56">
        <f>'Master Data'!S47</f>
        <v>1</v>
      </c>
      <c r="BG89" s="56">
        <f>'Master Data'!T47</f>
        <v>0</v>
      </c>
      <c r="BH89" s="56">
        <f>'Master Data'!U47</f>
        <v>1</v>
      </c>
      <c r="BI89" s="56">
        <f>'Master Data'!V47</f>
        <v>1</v>
      </c>
      <c r="BJ89" s="56">
        <f>'Master Data'!W47</f>
        <v>1</v>
      </c>
      <c r="BK89" s="56">
        <f>'Master Data'!X47</f>
        <v>1</v>
      </c>
      <c r="BL89" s="56">
        <f>'Master Data'!Y47</f>
        <v>0</v>
      </c>
      <c r="BM89" s="56">
        <f>'Master Data'!Z47</f>
        <v>1</v>
      </c>
      <c r="BN89" s="56">
        <f>'Master Data'!AA47</f>
        <v>1</v>
      </c>
      <c r="BO89" s="56">
        <f>'Master Data'!AB47</f>
        <v>1</v>
      </c>
      <c r="BP89" s="56">
        <f>'Master Data'!AC47</f>
        <v>1</v>
      </c>
      <c r="BQ89" s="56">
        <f>'Master Data'!AD47</f>
        <v>1</v>
      </c>
      <c r="BR89" s="56">
        <f>'Master Data'!AE47</f>
        <v>1</v>
      </c>
      <c r="BS89" s="56">
        <f>'Master Data'!AF47</f>
        <v>0</v>
      </c>
      <c r="BT89" s="56">
        <f>'Master Data'!AG47</f>
        <v>1</v>
      </c>
      <c r="BU89" s="56">
        <f>'Master Data'!AH47</f>
        <v>0</v>
      </c>
      <c r="BV89" s="56">
        <f>'Master Data'!AI47</f>
        <v>0</v>
      </c>
      <c r="BW89" s="56">
        <f>'Master Data'!AJ47</f>
        <v>1</v>
      </c>
      <c r="BX89" s="56">
        <f>'Master Data'!AK47</f>
        <v>1</v>
      </c>
      <c r="BY89" s="120">
        <f>'Master Data'!AL47</f>
        <v>24</v>
      </c>
    </row>
    <row r="90" spans="40:77">
      <c r="AN90" s="46">
        <v>53</v>
      </c>
      <c r="AP90" s="56">
        <f>'Master Data'!C59</f>
        <v>1</v>
      </c>
      <c r="AQ90" s="56">
        <f>'Master Data'!D59</f>
        <v>0</v>
      </c>
      <c r="AR90" s="56">
        <f>'Master Data'!E59</f>
        <v>1</v>
      </c>
      <c r="AS90" s="56">
        <f>'Master Data'!F59</f>
        <v>0</v>
      </c>
      <c r="AT90" s="56">
        <f>'Master Data'!G59</f>
        <v>0</v>
      </c>
      <c r="AU90" s="56">
        <f>'Master Data'!H59</f>
        <v>1</v>
      </c>
      <c r="AV90" s="56">
        <f>'Master Data'!I59</f>
        <v>0</v>
      </c>
      <c r="AW90" s="56">
        <f>'Master Data'!J59</f>
        <v>1</v>
      </c>
      <c r="AX90" s="56">
        <f>'Master Data'!K59</f>
        <v>1</v>
      </c>
      <c r="AY90" s="56">
        <f>'Master Data'!L59</f>
        <v>1</v>
      </c>
      <c r="AZ90" s="56">
        <f>'Master Data'!M59</f>
        <v>1</v>
      </c>
      <c r="BA90" s="56">
        <f>'Master Data'!N59</f>
        <v>1</v>
      </c>
      <c r="BB90" s="56">
        <f>'Master Data'!O59</f>
        <v>1</v>
      </c>
      <c r="BC90" s="56">
        <f>'Master Data'!P59</f>
        <v>1</v>
      </c>
      <c r="BD90" s="56">
        <f>'Master Data'!Q59</f>
        <v>1</v>
      </c>
      <c r="BE90" s="56">
        <f>'Master Data'!R59</f>
        <v>1</v>
      </c>
      <c r="BF90" s="56">
        <f>'Master Data'!S59</f>
        <v>1</v>
      </c>
      <c r="BG90" s="56">
        <f>'Master Data'!T59</f>
        <v>1</v>
      </c>
      <c r="BH90" s="56">
        <f>'Master Data'!U59</f>
        <v>0</v>
      </c>
      <c r="BI90" s="56">
        <f>'Master Data'!V59</f>
        <v>1</v>
      </c>
      <c r="BJ90" s="56">
        <f>'Master Data'!W59</f>
        <v>1</v>
      </c>
      <c r="BK90" s="56">
        <f>'Master Data'!X59</f>
        <v>0</v>
      </c>
      <c r="BL90" s="56">
        <f>'Master Data'!Y59</f>
        <v>0</v>
      </c>
      <c r="BM90" s="56">
        <f>'Master Data'!Z59</f>
        <v>1</v>
      </c>
      <c r="BN90" s="56">
        <f>'Master Data'!AA59</f>
        <v>0</v>
      </c>
      <c r="BO90" s="56">
        <f>'Master Data'!AB59</f>
        <v>1</v>
      </c>
      <c r="BP90" s="56">
        <f>'Master Data'!AC59</f>
        <v>0</v>
      </c>
      <c r="BQ90" s="56">
        <f>'Master Data'!AD59</f>
        <v>1</v>
      </c>
      <c r="BR90" s="56">
        <f>'Master Data'!AE59</f>
        <v>1</v>
      </c>
      <c r="BS90" s="56">
        <f>'Master Data'!AF59</f>
        <v>1</v>
      </c>
      <c r="BT90" s="56">
        <f>'Master Data'!AG59</f>
        <v>1</v>
      </c>
      <c r="BU90" s="56">
        <f>'Master Data'!AH59</f>
        <v>1</v>
      </c>
      <c r="BV90" s="56">
        <f>'Master Data'!AI59</f>
        <v>0</v>
      </c>
      <c r="BW90" s="56">
        <f>'Master Data'!AJ59</f>
        <v>1</v>
      </c>
      <c r="BX90" s="56">
        <f>'Master Data'!AK59</f>
        <v>0</v>
      </c>
      <c r="BY90" s="120">
        <f>'Master Data'!AL59</f>
        <v>24</v>
      </c>
    </row>
    <row r="91" spans="40:77">
      <c r="AN91" s="46">
        <v>3</v>
      </c>
      <c r="AP91" s="56">
        <f>'Master Data'!C9</f>
        <v>0</v>
      </c>
      <c r="AQ91" s="56">
        <f>'Master Data'!D9</f>
        <v>1</v>
      </c>
      <c r="AR91" s="56">
        <f>'Master Data'!E9</f>
        <v>1</v>
      </c>
      <c r="AS91" s="56">
        <f>'Master Data'!F9</f>
        <v>1</v>
      </c>
      <c r="AT91" s="56">
        <f>'Master Data'!G9</f>
        <v>1</v>
      </c>
      <c r="AU91" s="56">
        <f>'Master Data'!H9</f>
        <v>1</v>
      </c>
      <c r="AV91" s="56">
        <f>'Master Data'!I9</f>
        <v>0</v>
      </c>
      <c r="AW91" s="56">
        <f>'Master Data'!J9</f>
        <v>0</v>
      </c>
      <c r="AX91" s="56">
        <f>'Master Data'!K9</f>
        <v>0</v>
      </c>
      <c r="AY91" s="56">
        <f>'Master Data'!L9</f>
        <v>1</v>
      </c>
      <c r="AZ91" s="56">
        <f>'Master Data'!M9</f>
        <v>1</v>
      </c>
      <c r="BA91" s="56">
        <f>'Master Data'!N9</f>
        <v>1</v>
      </c>
      <c r="BB91" s="56">
        <f>'Master Data'!O9</f>
        <v>0</v>
      </c>
      <c r="BC91" s="56">
        <f>'Master Data'!P9</f>
        <v>0</v>
      </c>
      <c r="BD91" s="56">
        <f>'Master Data'!Q9</f>
        <v>0</v>
      </c>
      <c r="BE91" s="56">
        <f>'Master Data'!R9</f>
        <v>1</v>
      </c>
      <c r="BF91" s="56">
        <f>'Master Data'!S9</f>
        <v>1</v>
      </c>
      <c r="BG91" s="56">
        <f>'Master Data'!T9</f>
        <v>1</v>
      </c>
      <c r="BH91" s="56">
        <f>'Master Data'!U9</f>
        <v>1</v>
      </c>
      <c r="BI91" s="56">
        <f>'Master Data'!V9</f>
        <v>1</v>
      </c>
      <c r="BJ91" s="56">
        <f>'Master Data'!W9</f>
        <v>0</v>
      </c>
      <c r="BK91" s="56">
        <f>'Master Data'!X9</f>
        <v>1</v>
      </c>
      <c r="BL91" s="56">
        <f>'Master Data'!Y9</f>
        <v>0</v>
      </c>
      <c r="BM91" s="56">
        <f>'Master Data'!Z9</f>
        <v>1</v>
      </c>
      <c r="BN91" s="56">
        <f>'Master Data'!AA9</f>
        <v>0</v>
      </c>
      <c r="BO91" s="56">
        <f>'Master Data'!AB9</f>
        <v>1</v>
      </c>
      <c r="BP91" s="56">
        <f>'Master Data'!AC9</f>
        <v>1</v>
      </c>
      <c r="BQ91" s="56">
        <f>'Master Data'!AD9</f>
        <v>1</v>
      </c>
      <c r="BR91" s="56">
        <f>'Master Data'!AE9</f>
        <v>1</v>
      </c>
      <c r="BS91" s="56">
        <f>'Master Data'!AF9</f>
        <v>1</v>
      </c>
      <c r="BT91" s="56">
        <f>'Master Data'!AG9</f>
        <v>1</v>
      </c>
      <c r="BU91" s="56">
        <f>'Master Data'!AH9</f>
        <v>1</v>
      </c>
      <c r="BV91" s="56">
        <f>'Master Data'!AI9</f>
        <v>1</v>
      </c>
      <c r="BW91" s="56">
        <f>'Master Data'!AJ9</f>
        <v>0</v>
      </c>
      <c r="BX91" s="56">
        <f>'Master Data'!AK9</f>
        <v>0</v>
      </c>
      <c r="BY91" s="120">
        <f>'Master Data'!AL9</f>
        <v>23</v>
      </c>
    </row>
    <row r="92" spans="40:77">
      <c r="AN92" s="46">
        <v>10</v>
      </c>
      <c r="AP92" s="56">
        <f>'Master Data'!C16</f>
        <v>1</v>
      </c>
      <c r="AQ92" s="56">
        <f>'Master Data'!D16</f>
        <v>1</v>
      </c>
      <c r="AR92" s="56">
        <f>'Master Data'!E16</f>
        <v>0</v>
      </c>
      <c r="AS92" s="56">
        <f>'Master Data'!F16</f>
        <v>0</v>
      </c>
      <c r="AT92" s="56">
        <f>'Master Data'!G16</f>
        <v>1</v>
      </c>
      <c r="AU92" s="56">
        <f>'Master Data'!H16</f>
        <v>0</v>
      </c>
      <c r="AV92" s="56">
        <f>'Master Data'!I16</f>
        <v>1</v>
      </c>
      <c r="AW92" s="56">
        <f>'Master Data'!J16</f>
        <v>1</v>
      </c>
      <c r="AX92" s="56">
        <f>'Master Data'!K16</f>
        <v>0</v>
      </c>
      <c r="AY92" s="56">
        <f>'Master Data'!L16</f>
        <v>0</v>
      </c>
      <c r="AZ92" s="56">
        <f>'Master Data'!M16</f>
        <v>1</v>
      </c>
      <c r="BA92" s="56">
        <f>'Master Data'!N16</f>
        <v>1</v>
      </c>
      <c r="BB92" s="56">
        <f>'Master Data'!O16</f>
        <v>1</v>
      </c>
      <c r="BC92" s="56">
        <f>'Master Data'!P16</f>
        <v>1</v>
      </c>
      <c r="BD92" s="56">
        <f>'Master Data'!Q16</f>
        <v>0</v>
      </c>
      <c r="BE92" s="56">
        <f>'Master Data'!R16</f>
        <v>1</v>
      </c>
      <c r="BF92" s="56">
        <f>'Master Data'!S16</f>
        <v>1</v>
      </c>
      <c r="BG92" s="56">
        <f>'Master Data'!T16</f>
        <v>1</v>
      </c>
      <c r="BH92" s="56">
        <f>'Master Data'!U16</f>
        <v>0</v>
      </c>
      <c r="BI92" s="56">
        <f>'Master Data'!V16</f>
        <v>1</v>
      </c>
      <c r="BJ92" s="56">
        <f>'Master Data'!W16</f>
        <v>0</v>
      </c>
      <c r="BK92" s="56">
        <f>'Master Data'!X16</f>
        <v>1</v>
      </c>
      <c r="BL92" s="56">
        <f>'Master Data'!Y16</f>
        <v>0</v>
      </c>
      <c r="BM92" s="56">
        <f>'Master Data'!Z16</f>
        <v>0</v>
      </c>
      <c r="BN92" s="56">
        <f>'Master Data'!AA16</f>
        <v>1</v>
      </c>
      <c r="BO92" s="56">
        <f>'Master Data'!AB16</f>
        <v>1</v>
      </c>
      <c r="BP92" s="56">
        <f>'Master Data'!AC16</f>
        <v>1</v>
      </c>
      <c r="BQ92" s="56">
        <f>'Master Data'!AD16</f>
        <v>1</v>
      </c>
      <c r="BR92" s="56">
        <f>'Master Data'!AE16</f>
        <v>0</v>
      </c>
      <c r="BS92" s="56">
        <f>'Master Data'!AF16</f>
        <v>1</v>
      </c>
      <c r="BT92" s="56">
        <f>'Master Data'!AG16</f>
        <v>1</v>
      </c>
      <c r="BU92" s="56">
        <f>'Master Data'!AH16</f>
        <v>1</v>
      </c>
      <c r="BV92" s="56">
        <f>'Master Data'!AI16</f>
        <v>1</v>
      </c>
      <c r="BW92" s="56">
        <f>'Master Data'!AJ16</f>
        <v>0</v>
      </c>
      <c r="BX92" s="56">
        <f>'Master Data'!AK16</f>
        <v>1</v>
      </c>
      <c r="BY92" s="120">
        <f>'Master Data'!AL16</f>
        <v>23</v>
      </c>
    </row>
    <row r="93" spans="40:77">
      <c r="AN93" s="46">
        <v>12</v>
      </c>
      <c r="AP93" s="56">
        <f>'Master Data'!C18</f>
        <v>1</v>
      </c>
      <c r="AQ93" s="56">
        <f>'Master Data'!D18</f>
        <v>1</v>
      </c>
      <c r="AR93" s="56">
        <f>'Master Data'!E18</f>
        <v>1</v>
      </c>
      <c r="AS93" s="56">
        <f>'Master Data'!F18</f>
        <v>1</v>
      </c>
      <c r="AT93" s="56">
        <f>'Master Data'!G18</f>
        <v>1</v>
      </c>
      <c r="AU93" s="56">
        <f>'Master Data'!H18</f>
        <v>1</v>
      </c>
      <c r="AV93" s="56">
        <f>'Master Data'!I18</f>
        <v>1</v>
      </c>
      <c r="AW93" s="56">
        <f>'Master Data'!J18</f>
        <v>1</v>
      </c>
      <c r="AX93" s="56">
        <f>'Master Data'!K18</f>
        <v>1</v>
      </c>
      <c r="AY93" s="56">
        <f>'Master Data'!L18</f>
        <v>1</v>
      </c>
      <c r="AZ93" s="56">
        <f>'Master Data'!M18</f>
        <v>0</v>
      </c>
      <c r="BA93" s="56">
        <f>'Master Data'!N18</f>
        <v>1</v>
      </c>
      <c r="BB93" s="56">
        <f>'Master Data'!O18</f>
        <v>1</v>
      </c>
      <c r="BC93" s="56">
        <f>'Master Data'!P18</f>
        <v>1</v>
      </c>
      <c r="BD93" s="56">
        <f>'Master Data'!Q18</f>
        <v>0</v>
      </c>
      <c r="BE93" s="56">
        <f>'Master Data'!R18</f>
        <v>1</v>
      </c>
      <c r="BF93" s="56">
        <f>'Master Data'!S18</f>
        <v>1</v>
      </c>
      <c r="BG93" s="56">
        <f>'Master Data'!T18</f>
        <v>1</v>
      </c>
      <c r="BH93" s="56">
        <f>'Master Data'!U18</f>
        <v>0</v>
      </c>
      <c r="BI93" s="56">
        <f>'Master Data'!V18</f>
        <v>1</v>
      </c>
      <c r="BJ93" s="56">
        <f>'Master Data'!W18</f>
        <v>1</v>
      </c>
      <c r="BK93" s="56">
        <f>'Master Data'!X18</f>
        <v>0</v>
      </c>
      <c r="BL93" s="56">
        <f>'Master Data'!Y18</f>
        <v>0</v>
      </c>
      <c r="BM93" s="56">
        <f>'Master Data'!Z18</f>
        <v>1</v>
      </c>
      <c r="BN93" s="56">
        <f>'Master Data'!AA18</f>
        <v>1</v>
      </c>
      <c r="BO93" s="56">
        <f>'Master Data'!AB18</f>
        <v>0</v>
      </c>
      <c r="BP93" s="56">
        <f>'Master Data'!AC18</f>
        <v>1</v>
      </c>
      <c r="BQ93" s="56">
        <f>'Master Data'!AD18</f>
        <v>0</v>
      </c>
      <c r="BR93" s="56">
        <f>'Master Data'!AE18</f>
        <v>0</v>
      </c>
      <c r="BS93" s="56">
        <f>'Master Data'!AF18</f>
        <v>1</v>
      </c>
      <c r="BT93" s="56">
        <f>'Master Data'!AG18</f>
        <v>0</v>
      </c>
      <c r="BU93" s="56">
        <f>'Master Data'!AH18</f>
        <v>0</v>
      </c>
      <c r="BV93" s="56">
        <f>'Master Data'!AI18</f>
        <v>1</v>
      </c>
      <c r="BW93" s="56">
        <f>'Master Data'!AJ18</f>
        <v>0</v>
      </c>
      <c r="BX93" s="56">
        <f>'Master Data'!AK18</f>
        <v>0</v>
      </c>
      <c r="BY93" s="120">
        <f>'Master Data'!AL18</f>
        <v>23</v>
      </c>
    </row>
    <row r="94" spans="40:77">
      <c r="AN94" s="46">
        <v>5</v>
      </c>
      <c r="AP94" s="56">
        <f>'Master Data'!C11</f>
        <v>0</v>
      </c>
      <c r="AQ94" s="56">
        <f>'Master Data'!D11</f>
        <v>1</v>
      </c>
      <c r="AR94" s="56">
        <f>'Master Data'!E11</f>
        <v>1</v>
      </c>
      <c r="AS94" s="56">
        <f>'Master Data'!F11</f>
        <v>0</v>
      </c>
      <c r="AT94" s="56">
        <f>'Master Data'!G11</f>
        <v>1</v>
      </c>
      <c r="AU94" s="56">
        <f>'Master Data'!H11</f>
        <v>1</v>
      </c>
      <c r="AV94" s="56">
        <f>'Master Data'!I11</f>
        <v>1</v>
      </c>
      <c r="AW94" s="56">
        <f>'Master Data'!J11</f>
        <v>1</v>
      </c>
      <c r="AX94" s="56">
        <f>'Master Data'!K11</f>
        <v>0</v>
      </c>
      <c r="AY94" s="56">
        <f>'Master Data'!L11</f>
        <v>1</v>
      </c>
      <c r="AZ94" s="56">
        <f>'Master Data'!M11</f>
        <v>1</v>
      </c>
      <c r="BA94" s="56">
        <f>'Master Data'!N11</f>
        <v>1</v>
      </c>
      <c r="BB94" s="56">
        <f>'Master Data'!O11</f>
        <v>0</v>
      </c>
      <c r="BC94" s="56">
        <f>'Master Data'!P11</f>
        <v>0</v>
      </c>
      <c r="BD94" s="56">
        <f>'Master Data'!Q11</f>
        <v>1</v>
      </c>
      <c r="BE94" s="56">
        <f>'Master Data'!R11</f>
        <v>1</v>
      </c>
      <c r="BF94" s="56">
        <f>'Master Data'!S11</f>
        <v>1</v>
      </c>
      <c r="BG94" s="56">
        <f>'Master Data'!T11</f>
        <v>0</v>
      </c>
      <c r="BH94" s="56">
        <f>'Master Data'!U11</f>
        <v>0</v>
      </c>
      <c r="BI94" s="56">
        <f>'Master Data'!V11</f>
        <v>1</v>
      </c>
      <c r="BJ94" s="56">
        <f>'Master Data'!W11</f>
        <v>1</v>
      </c>
      <c r="BK94" s="56">
        <f>'Master Data'!X11</f>
        <v>0</v>
      </c>
      <c r="BL94" s="56">
        <f>'Master Data'!Y11</f>
        <v>0</v>
      </c>
      <c r="BM94" s="56">
        <f>'Master Data'!Z11</f>
        <v>0</v>
      </c>
      <c r="BN94" s="56">
        <f>'Master Data'!AA11</f>
        <v>0</v>
      </c>
      <c r="BO94" s="56">
        <f>'Master Data'!AB11</f>
        <v>1</v>
      </c>
      <c r="BP94" s="56">
        <f>'Master Data'!AC11</f>
        <v>0</v>
      </c>
      <c r="BQ94" s="56">
        <f>'Master Data'!AD11</f>
        <v>1</v>
      </c>
      <c r="BR94" s="56">
        <f>'Master Data'!AE11</f>
        <v>1</v>
      </c>
      <c r="BS94" s="56">
        <f>'Master Data'!AF11</f>
        <v>1</v>
      </c>
      <c r="BT94" s="56">
        <f>'Master Data'!AG11</f>
        <v>0</v>
      </c>
      <c r="BU94" s="56">
        <f>'Master Data'!AH11</f>
        <v>1</v>
      </c>
      <c r="BV94" s="56">
        <f>'Master Data'!AI11</f>
        <v>1</v>
      </c>
      <c r="BW94" s="56">
        <f>'Master Data'!AJ11</f>
        <v>1</v>
      </c>
      <c r="BX94" s="56">
        <f>'Master Data'!AK11</f>
        <v>1</v>
      </c>
      <c r="BY94" s="120">
        <f>'Master Data'!AL11</f>
        <v>22</v>
      </c>
    </row>
    <row r="95" spans="40:77">
      <c r="AN95" s="46">
        <v>8</v>
      </c>
      <c r="AP95" s="56">
        <f>'Master Data'!C14</f>
        <v>1</v>
      </c>
      <c r="AQ95" s="56">
        <f>'Master Data'!D14</f>
        <v>0</v>
      </c>
      <c r="AR95" s="56">
        <f>'Master Data'!E14</f>
        <v>1</v>
      </c>
      <c r="AS95" s="56">
        <f>'Master Data'!F14</f>
        <v>0</v>
      </c>
      <c r="AT95" s="56">
        <f>'Master Data'!G14</f>
        <v>1</v>
      </c>
      <c r="AU95" s="56">
        <f>'Master Data'!H14</f>
        <v>0</v>
      </c>
      <c r="AV95" s="56">
        <f>'Master Data'!I14</f>
        <v>1</v>
      </c>
      <c r="AW95" s="56">
        <f>'Master Data'!J14</f>
        <v>1</v>
      </c>
      <c r="AX95" s="56">
        <f>'Master Data'!K14</f>
        <v>0</v>
      </c>
      <c r="AY95" s="56">
        <f>'Master Data'!L14</f>
        <v>1</v>
      </c>
      <c r="AZ95" s="56">
        <f>'Master Data'!M14</f>
        <v>1</v>
      </c>
      <c r="BA95" s="56">
        <f>'Master Data'!N14</f>
        <v>1</v>
      </c>
      <c r="BB95" s="56">
        <f>'Master Data'!O14</f>
        <v>1</v>
      </c>
      <c r="BC95" s="56">
        <f>'Master Data'!P14</f>
        <v>1</v>
      </c>
      <c r="BD95" s="56">
        <f>'Master Data'!Q14</f>
        <v>1</v>
      </c>
      <c r="BE95" s="56">
        <f>'Master Data'!R14</f>
        <v>1</v>
      </c>
      <c r="BF95" s="56">
        <f>'Master Data'!S14</f>
        <v>0</v>
      </c>
      <c r="BG95" s="56">
        <f>'Master Data'!T14</f>
        <v>1</v>
      </c>
      <c r="BH95" s="56">
        <f>'Master Data'!U14</f>
        <v>0</v>
      </c>
      <c r="BI95" s="56">
        <f>'Master Data'!V14</f>
        <v>1</v>
      </c>
      <c r="BJ95" s="56">
        <f>'Master Data'!W14</f>
        <v>1</v>
      </c>
      <c r="BK95" s="56">
        <f>'Master Data'!X14</f>
        <v>1</v>
      </c>
      <c r="BL95" s="56">
        <f>'Master Data'!Y14</f>
        <v>0</v>
      </c>
      <c r="BM95" s="56">
        <f>'Master Data'!Z14</f>
        <v>0</v>
      </c>
      <c r="BN95" s="56">
        <f>'Master Data'!AA14</f>
        <v>1</v>
      </c>
      <c r="BO95" s="56">
        <f>'Master Data'!AB14</f>
        <v>1</v>
      </c>
      <c r="BP95" s="56">
        <f>'Master Data'!AC14</f>
        <v>0</v>
      </c>
      <c r="BQ95" s="56">
        <f>'Master Data'!AD14</f>
        <v>1</v>
      </c>
      <c r="BR95" s="56">
        <f>'Master Data'!AE14</f>
        <v>0</v>
      </c>
      <c r="BS95" s="56">
        <f>'Master Data'!AF14</f>
        <v>1</v>
      </c>
      <c r="BT95" s="56">
        <f>'Master Data'!AG14</f>
        <v>0</v>
      </c>
      <c r="BU95" s="56">
        <f>'Master Data'!AH14</f>
        <v>0</v>
      </c>
      <c r="BV95" s="56">
        <f>'Master Data'!AI14</f>
        <v>1</v>
      </c>
      <c r="BW95" s="56">
        <f>'Master Data'!AJ14</f>
        <v>0</v>
      </c>
      <c r="BX95" s="56">
        <f>'Master Data'!AK14</f>
        <v>1</v>
      </c>
      <c r="BY95" s="120">
        <f>'Master Data'!AL14</f>
        <v>22</v>
      </c>
    </row>
    <row r="96" spans="40:77">
      <c r="AN96" s="46">
        <v>14</v>
      </c>
      <c r="AP96" s="56">
        <f>'Master Data'!C20</f>
        <v>1</v>
      </c>
      <c r="AQ96" s="56">
        <f>'Master Data'!D20</f>
        <v>1</v>
      </c>
      <c r="AR96" s="56">
        <f>'Master Data'!E20</f>
        <v>0</v>
      </c>
      <c r="AS96" s="56">
        <f>'Master Data'!F20</f>
        <v>0</v>
      </c>
      <c r="AT96" s="56">
        <f>'Master Data'!G20</f>
        <v>1</v>
      </c>
      <c r="AU96" s="56">
        <f>'Master Data'!H20</f>
        <v>0</v>
      </c>
      <c r="AV96" s="56">
        <f>'Master Data'!I20</f>
        <v>1</v>
      </c>
      <c r="AW96" s="56">
        <f>'Master Data'!J20</f>
        <v>1</v>
      </c>
      <c r="AX96" s="56">
        <f>'Master Data'!K20</f>
        <v>1</v>
      </c>
      <c r="AY96" s="56">
        <f>'Master Data'!L20</f>
        <v>0</v>
      </c>
      <c r="AZ96" s="56">
        <f>'Master Data'!M20</f>
        <v>0</v>
      </c>
      <c r="BA96" s="56">
        <f>'Master Data'!N20</f>
        <v>1</v>
      </c>
      <c r="BB96" s="56">
        <f>'Master Data'!O20</f>
        <v>0</v>
      </c>
      <c r="BC96" s="56">
        <f>'Master Data'!P20</f>
        <v>1</v>
      </c>
      <c r="BD96" s="56">
        <f>'Master Data'!Q20</f>
        <v>0</v>
      </c>
      <c r="BE96" s="56">
        <f>'Master Data'!R20</f>
        <v>1</v>
      </c>
      <c r="BF96" s="56">
        <f>'Master Data'!S20</f>
        <v>1</v>
      </c>
      <c r="BG96" s="56">
        <f>'Master Data'!T20</f>
        <v>1</v>
      </c>
      <c r="BH96" s="56">
        <f>'Master Data'!U20</f>
        <v>0</v>
      </c>
      <c r="BI96" s="56">
        <f>'Master Data'!V20</f>
        <v>1</v>
      </c>
      <c r="BJ96" s="56">
        <f>'Master Data'!W20</f>
        <v>0</v>
      </c>
      <c r="BK96" s="56">
        <f>'Master Data'!X20</f>
        <v>1</v>
      </c>
      <c r="BL96" s="56">
        <f>'Master Data'!Y20</f>
        <v>0</v>
      </c>
      <c r="BM96" s="56">
        <f>'Master Data'!Z20</f>
        <v>0</v>
      </c>
      <c r="BN96" s="56">
        <f>'Master Data'!AA20</f>
        <v>1</v>
      </c>
      <c r="BO96" s="56">
        <f>'Master Data'!AB20</f>
        <v>1</v>
      </c>
      <c r="BP96" s="56">
        <f>'Master Data'!AC20</f>
        <v>1</v>
      </c>
      <c r="BQ96" s="56">
        <f>'Master Data'!AD20</f>
        <v>1</v>
      </c>
      <c r="BR96" s="56">
        <f>'Master Data'!AE20</f>
        <v>0</v>
      </c>
      <c r="BS96" s="56">
        <f>'Master Data'!AF20</f>
        <v>1</v>
      </c>
      <c r="BT96" s="56">
        <f>'Master Data'!AG20</f>
        <v>1</v>
      </c>
      <c r="BU96" s="56">
        <f>'Master Data'!AH20</f>
        <v>1</v>
      </c>
      <c r="BV96" s="56">
        <f>'Master Data'!AI20</f>
        <v>1</v>
      </c>
      <c r="BW96" s="56">
        <f>'Master Data'!AJ20</f>
        <v>1</v>
      </c>
      <c r="BX96" s="56">
        <f>'Master Data'!AK20</f>
        <v>0</v>
      </c>
      <c r="BY96" s="120">
        <f>'Master Data'!AL20</f>
        <v>22</v>
      </c>
    </row>
    <row r="97" spans="40:77">
      <c r="AN97" s="46">
        <v>18</v>
      </c>
      <c r="AP97" s="56">
        <f>'Master Data'!C24</f>
        <v>1</v>
      </c>
      <c r="AQ97" s="56">
        <f>'Master Data'!D24</f>
        <v>1</v>
      </c>
      <c r="AR97" s="56">
        <f>'Master Data'!E24</f>
        <v>1</v>
      </c>
      <c r="AS97" s="56">
        <f>'Master Data'!F24</f>
        <v>0</v>
      </c>
      <c r="AT97" s="56">
        <f>'Master Data'!G24</f>
        <v>0</v>
      </c>
      <c r="AU97" s="56">
        <f>'Master Data'!H24</f>
        <v>0</v>
      </c>
      <c r="AV97" s="56">
        <f>'Master Data'!I24</f>
        <v>1</v>
      </c>
      <c r="AW97" s="56">
        <f>'Master Data'!J24</f>
        <v>1</v>
      </c>
      <c r="AX97" s="56">
        <f>'Master Data'!K24</f>
        <v>0</v>
      </c>
      <c r="AY97" s="56">
        <f>'Master Data'!L24</f>
        <v>1</v>
      </c>
      <c r="AZ97" s="56">
        <f>'Master Data'!M24</f>
        <v>1</v>
      </c>
      <c r="BA97" s="56">
        <f>'Master Data'!N24</f>
        <v>1</v>
      </c>
      <c r="BB97" s="56">
        <f>'Master Data'!O24</f>
        <v>1</v>
      </c>
      <c r="BC97" s="56">
        <f>'Master Data'!P24</f>
        <v>1</v>
      </c>
      <c r="BD97" s="56">
        <f>'Master Data'!Q24</f>
        <v>0</v>
      </c>
      <c r="BE97" s="56">
        <f>'Master Data'!R24</f>
        <v>0</v>
      </c>
      <c r="BF97" s="56">
        <f>'Master Data'!S24</f>
        <v>0</v>
      </c>
      <c r="BG97" s="56">
        <f>'Master Data'!T24</f>
        <v>1</v>
      </c>
      <c r="BH97" s="56">
        <f>'Master Data'!U24</f>
        <v>0</v>
      </c>
      <c r="BI97" s="56">
        <f>'Master Data'!V24</f>
        <v>1</v>
      </c>
      <c r="BJ97" s="56">
        <f>'Master Data'!W24</f>
        <v>1</v>
      </c>
      <c r="BK97" s="56">
        <f>'Master Data'!X24</f>
        <v>1</v>
      </c>
      <c r="BL97" s="56">
        <f>'Master Data'!Y24</f>
        <v>0</v>
      </c>
      <c r="BM97" s="56">
        <f>'Master Data'!Z24</f>
        <v>0</v>
      </c>
      <c r="BN97" s="56">
        <f>'Master Data'!AA24</f>
        <v>1</v>
      </c>
      <c r="BO97" s="56">
        <f>'Master Data'!AB24</f>
        <v>0</v>
      </c>
      <c r="BP97" s="56">
        <f>'Master Data'!AC24</f>
        <v>1</v>
      </c>
      <c r="BQ97" s="56">
        <f>'Master Data'!AD24</f>
        <v>0</v>
      </c>
      <c r="BR97" s="56">
        <f>'Master Data'!AE24</f>
        <v>0</v>
      </c>
      <c r="BS97" s="56">
        <f>'Master Data'!AF24</f>
        <v>1</v>
      </c>
      <c r="BT97" s="56">
        <f>'Master Data'!AG24</f>
        <v>1</v>
      </c>
      <c r="BU97" s="56">
        <f>'Master Data'!AH24</f>
        <v>1</v>
      </c>
      <c r="BV97" s="56">
        <f>'Master Data'!AI24</f>
        <v>1</v>
      </c>
      <c r="BW97" s="56">
        <f>'Master Data'!AJ24</f>
        <v>1</v>
      </c>
      <c r="BX97" s="56">
        <f>'Master Data'!AK24</f>
        <v>1</v>
      </c>
      <c r="BY97" s="120">
        <f>'Master Data'!AL24</f>
        <v>22</v>
      </c>
    </row>
    <row r="98" spans="40:77">
      <c r="AN98" s="46">
        <v>28</v>
      </c>
      <c r="AP98" s="56">
        <f>'Master Data'!C34</f>
        <v>1</v>
      </c>
      <c r="AQ98" s="56">
        <f>'Master Data'!D34</f>
        <v>1</v>
      </c>
      <c r="AR98" s="56">
        <f>'Master Data'!E34</f>
        <v>1</v>
      </c>
      <c r="AS98" s="56">
        <f>'Master Data'!F34</f>
        <v>1</v>
      </c>
      <c r="AT98" s="56">
        <f>'Master Data'!G34</f>
        <v>1</v>
      </c>
      <c r="AU98" s="56">
        <f>'Master Data'!H34</f>
        <v>0</v>
      </c>
      <c r="AV98" s="56">
        <f>'Master Data'!I34</f>
        <v>1</v>
      </c>
      <c r="AW98" s="56">
        <f>'Master Data'!J34</f>
        <v>1</v>
      </c>
      <c r="AX98" s="56">
        <f>'Master Data'!K34</f>
        <v>0</v>
      </c>
      <c r="AY98" s="56">
        <f>'Master Data'!L34</f>
        <v>0</v>
      </c>
      <c r="AZ98" s="56">
        <f>'Master Data'!M34</f>
        <v>0</v>
      </c>
      <c r="BA98" s="56">
        <f>'Master Data'!N34</f>
        <v>0</v>
      </c>
      <c r="BB98" s="56">
        <f>'Master Data'!O34</f>
        <v>1</v>
      </c>
      <c r="BC98" s="56">
        <f>'Master Data'!P34</f>
        <v>1</v>
      </c>
      <c r="BD98" s="56">
        <f>'Master Data'!Q34</f>
        <v>0</v>
      </c>
      <c r="BE98" s="56">
        <f>'Master Data'!R34</f>
        <v>1</v>
      </c>
      <c r="BF98" s="56">
        <f>'Master Data'!S34</f>
        <v>0</v>
      </c>
      <c r="BG98" s="56">
        <f>'Master Data'!T34</f>
        <v>1</v>
      </c>
      <c r="BH98" s="56">
        <f>'Master Data'!U34</f>
        <v>0</v>
      </c>
      <c r="BI98" s="56">
        <f>'Master Data'!V34</f>
        <v>1</v>
      </c>
      <c r="BJ98" s="56">
        <f>'Master Data'!W34</f>
        <v>1</v>
      </c>
      <c r="BK98" s="56">
        <f>'Master Data'!X34</f>
        <v>0</v>
      </c>
      <c r="BL98" s="56">
        <f>'Master Data'!Y34</f>
        <v>0</v>
      </c>
      <c r="BM98" s="56">
        <f>'Master Data'!Z34</f>
        <v>0</v>
      </c>
      <c r="BN98" s="56">
        <f>'Master Data'!AA34</f>
        <v>1</v>
      </c>
      <c r="BO98" s="56">
        <f>'Master Data'!AB34</f>
        <v>1</v>
      </c>
      <c r="BP98" s="56">
        <f>'Master Data'!AC34</f>
        <v>1</v>
      </c>
      <c r="BQ98" s="56">
        <f>'Master Data'!AD34</f>
        <v>1</v>
      </c>
      <c r="BR98" s="56">
        <f>'Master Data'!AE34</f>
        <v>0</v>
      </c>
      <c r="BS98" s="56">
        <f>'Master Data'!AF34</f>
        <v>1</v>
      </c>
      <c r="BT98" s="56">
        <f>'Master Data'!AG34</f>
        <v>1</v>
      </c>
      <c r="BU98" s="56">
        <f>'Master Data'!AH34</f>
        <v>1</v>
      </c>
      <c r="BV98" s="56">
        <f>'Master Data'!AI34</f>
        <v>0</v>
      </c>
      <c r="BW98" s="56">
        <f>'Master Data'!AJ34</f>
        <v>1</v>
      </c>
      <c r="BX98" s="56">
        <f>'Master Data'!AK34</f>
        <v>1</v>
      </c>
      <c r="BY98" s="120">
        <f>'Master Data'!AL34</f>
        <v>22</v>
      </c>
    </row>
    <row r="99" spans="40:77">
      <c r="AN99" s="46">
        <v>1</v>
      </c>
      <c r="AP99" s="56">
        <f>'Master Data'!C7</f>
        <v>0</v>
      </c>
      <c r="AQ99" s="56">
        <f>'Master Data'!D7</f>
        <v>1</v>
      </c>
      <c r="AR99" s="56">
        <f>'Master Data'!E7</f>
        <v>1</v>
      </c>
      <c r="AS99" s="56">
        <f>'Master Data'!F7</f>
        <v>1</v>
      </c>
      <c r="AT99" s="56">
        <f>'Master Data'!G7</f>
        <v>1</v>
      </c>
      <c r="AU99" s="56">
        <f>'Master Data'!H7</f>
        <v>1</v>
      </c>
      <c r="AV99" s="56">
        <f>'Master Data'!I7</f>
        <v>1</v>
      </c>
      <c r="AW99" s="56">
        <f>'Master Data'!J7</f>
        <v>0</v>
      </c>
      <c r="AX99" s="56">
        <f>'Master Data'!K7</f>
        <v>0</v>
      </c>
      <c r="AY99" s="56">
        <f>'Master Data'!L7</f>
        <v>0</v>
      </c>
      <c r="AZ99" s="56">
        <f>'Master Data'!M7</f>
        <v>1</v>
      </c>
      <c r="BA99" s="56">
        <f>'Master Data'!N7</f>
        <v>1</v>
      </c>
      <c r="BB99" s="56">
        <f>'Master Data'!O7</f>
        <v>0</v>
      </c>
      <c r="BC99" s="56">
        <f>'Master Data'!P7</f>
        <v>0</v>
      </c>
      <c r="BD99" s="56">
        <f>'Master Data'!Q7</f>
        <v>1</v>
      </c>
      <c r="BE99" s="56">
        <f>'Master Data'!R7</f>
        <v>1</v>
      </c>
      <c r="BF99" s="56">
        <f>'Master Data'!S7</f>
        <v>1</v>
      </c>
      <c r="BG99" s="56">
        <f>'Master Data'!T7</f>
        <v>1</v>
      </c>
      <c r="BH99" s="56">
        <f>'Master Data'!U7</f>
        <v>0</v>
      </c>
      <c r="BI99" s="56">
        <f>'Master Data'!V7</f>
        <v>1</v>
      </c>
      <c r="BJ99" s="56">
        <f>'Master Data'!W7</f>
        <v>0</v>
      </c>
      <c r="BK99" s="56">
        <f>'Master Data'!X7</f>
        <v>1</v>
      </c>
      <c r="BL99" s="56">
        <f>'Master Data'!Y7</f>
        <v>0</v>
      </c>
      <c r="BM99" s="56">
        <f>'Master Data'!Z7</f>
        <v>1</v>
      </c>
      <c r="BN99" s="56">
        <f>'Master Data'!AA7</f>
        <v>0</v>
      </c>
      <c r="BO99" s="56">
        <f>'Master Data'!AB7</f>
        <v>0</v>
      </c>
      <c r="BP99" s="56">
        <f>'Master Data'!AC7</f>
        <v>0</v>
      </c>
      <c r="BQ99" s="56">
        <f>'Master Data'!AD7</f>
        <v>1</v>
      </c>
      <c r="BR99" s="56">
        <f>'Master Data'!AE7</f>
        <v>1</v>
      </c>
      <c r="BS99" s="56">
        <f>'Master Data'!AF7</f>
        <v>0</v>
      </c>
      <c r="BT99" s="56">
        <f>'Master Data'!AG7</f>
        <v>0</v>
      </c>
      <c r="BU99" s="56">
        <f>'Master Data'!AH7</f>
        <v>1</v>
      </c>
      <c r="BV99" s="56">
        <f>'Master Data'!AI7</f>
        <v>1</v>
      </c>
      <c r="BW99" s="56">
        <f>'Master Data'!AJ7</f>
        <v>1</v>
      </c>
      <c r="BX99" s="56">
        <f>'Master Data'!AK7</f>
        <v>1</v>
      </c>
      <c r="BY99" s="120">
        <f>'Master Data'!AL7</f>
        <v>21</v>
      </c>
    </row>
    <row r="100" spans="40:77">
      <c r="AN100" s="46">
        <v>6</v>
      </c>
      <c r="AP100" s="56">
        <f>'Master Data'!C12</f>
        <v>1</v>
      </c>
      <c r="AQ100" s="56">
        <f>'Master Data'!D12</f>
        <v>0</v>
      </c>
      <c r="AR100" s="56">
        <f>'Master Data'!E12</f>
        <v>1</v>
      </c>
      <c r="AS100" s="56">
        <f>'Master Data'!F12</f>
        <v>0</v>
      </c>
      <c r="AT100" s="56">
        <f>'Master Data'!G12</f>
        <v>1</v>
      </c>
      <c r="AU100" s="56">
        <f>'Master Data'!H12</f>
        <v>1</v>
      </c>
      <c r="AV100" s="56">
        <f>'Master Data'!I12</f>
        <v>1</v>
      </c>
      <c r="AW100" s="56">
        <f>'Master Data'!J12</f>
        <v>1</v>
      </c>
      <c r="AX100" s="56">
        <f>'Master Data'!K12</f>
        <v>0</v>
      </c>
      <c r="AY100" s="56">
        <f>'Master Data'!L12</f>
        <v>0</v>
      </c>
      <c r="AZ100" s="56">
        <f>'Master Data'!M12</f>
        <v>1</v>
      </c>
      <c r="BA100" s="56">
        <f>'Master Data'!N12</f>
        <v>0</v>
      </c>
      <c r="BB100" s="56">
        <f>'Master Data'!O12</f>
        <v>1</v>
      </c>
      <c r="BC100" s="56">
        <f>'Master Data'!P12</f>
        <v>1</v>
      </c>
      <c r="BD100" s="56">
        <f>'Master Data'!Q12</f>
        <v>0</v>
      </c>
      <c r="BE100" s="56">
        <f>'Master Data'!R12</f>
        <v>1</v>
      </c>
      <c r="BF100" s="56">
        <f>'Master Data'!S12</f>
        <v>1</v>
      </c>
      <c r="BG100" s="56">
        <f>'Master Data'!T12</f>
        <v>0</v>
      </c>
      <c r="BH100" s="56">
        <f>'Master Data'!U12</f>
        <v>0</v>
      </c>
      <c r="BI100" s="56">
        <f>'Master Data'!V12</f>
        <v>1</v>
      </c>
      <c r="BJ100" s="56">
        <f>'Master Data'!W12</f>
        <v>0</v>
      </c>
      <c r="BK100" s="56">
        <f>'Master Data'!X12</f>
        <v>1</v>
      </c>
      <c r="BL100" s="56">
        <f>'Master Data'!Y12</f>
        <v>0</v>
      </c>
      <c r="BM100" s="56">
        <f>'Master Data'!Z12</f>
        <v>0</v>
      </c>
      <c r="BN100" s="56">
        <f>'Master Data'!AA12</f>
        <v>0</v>
      </c>
      <c r="BO100" s="56">
        <f>'Master Data'!AB12</f>
        <v>1</v>
      </c>
      <c r="BP100" s="56">
        <f>'Master Data'!AC12</f>
        <v>1</v>
      </c>
      <c r="BQ100" s="56">
        <f>'Master Data'!AD12</f>
        <v>1</v>
      </c>
      <c r="BR100" s="56">
        <f>'Master Data'!AE12</f>
        <v>1</v>
      </c>
      <c r="BS100" s="56">
        <f>'Master Data'!AF12</f>
        <v>1</v>
      </c>
      <c r="BT100" s="56">
        <f>'Master Data'!AG12</f>
        <v>0</v>
      </c>
      <c r="BU100" s="56">
        <f>'Master Data'!AH12</f>
        <v>1</v>
      </c>
      <c r="BV100" s="56">
        <f>'Master Data'!AI12</f>
        <v>1</v>
      </c>
      <c r="BW100" s="56">
        <f>'Master Data'!AJ12</f>
        <v>0</v>
      </c>
      <c r="BX100" s="56">
        <f>'Master Data'!AK12</f>
        <v>1</v>
      </c>
      <c r="BY100" s="120">
        <f>'Master Data'!AL12</f>
        <v>21</v>
      </c>
    </row>
    <row r="101" spans="40:77">
      <c r="AN101" s="46">
        <v>7</v>
      </c>
      <c r="AP101" s="56">
        <f>'Master Data'!C13</f>
        <v>0</v>
      </c>
      <c r="AQ101" s="56">
        <f>'Master Data'!D13</f>
        <v>0</v>
      </c>
      <c r="AR101" s="56">
        <f>'Master Data'!E13</f>
        <v>1</v>
      </c>
      <c r="AS101" s="56">
        <f>'Master Data'!F13</f>
        <v>1</v>
      </c>
      <c r="AT101" s="56">
        <f>'Master Data'!G13</f>
        <v>1</v>
      </c>
      <c r="AU101" s="56">
        <f>'Master Data'!H13</f>
        <v>0</v>
      </c>
      <c r="AV101" s="56">
        <f>'Master Data'!I13</f>
        <v>1</v>
      </c>
      <c r="AW101" s="56">
        <f>'Master Data'!J13</f>
        <v>1</v>
      </c>
      <c r="AX101" s="56">
        <f>'Master Data'!K13</f>
        <v>0</v>
      </c>
      <c r="AY101" s="56">
        <f>'Master Data'!L13</f>
        <v>1</v>
      </c>
      <c r="AZ101" s="56">
        <f>'Master Data'!M13</f>
        <v>1</v>
      </c>
      <c r="BA101" s="56">
        <f>'Master Data'!N13</f>
        <v>0</v>
      </c>
      <c r="BB101" s="56">
        <f>'Master Data'!O13</f>
        <v>1</v>
      </c>
      <c r="BC101" s="56">
        <f>'Master Data'!P13</f>
        <v>0</v>
      </c>
      <c r="BD101" s="56">
        <f>'Master Data'!Q13</f>
        <v>1</v>
      </c>
      <c r="BE101" s="56">
        <f>'Master Data'!R13</f>
        <v>1</v>
      </c>
      <c r="BF101" s="56">
        <f>'Master Data'!S13</f>
        <v>0</v>
      </c>
      <c r="BG101" s="56">
        <f>'Master Data'!T13</f>
        <v>1</v>
      </c>
      <c r="BH101" s="56">
        <f>'Master Data'!U13</f>
        <v>0</v>
      </c>
      <c r="BI101" s="56">
        <f>'Master Data'!V13</f>
        <v>1</v>
      </c>
      <c r="BJ101" s="56">
        <f>'Master Data'!W13</f>
        <v>1</v>
      </c>
      <c r="BK101" s="56">
        <f>'Master Data'!X13</f>
        <v>1</v>
      </c>
      <c r="BL101" s="56">
        <f>'Master Data'!Y13</f>
        <v>0</v>
      </c>
      <c r="BM101" s="56">
        <f>'Master Data'!Z13</f>
        <v>0</v>
      </c>
      <c r="BN101" s="56">
        <f>'Master Data'!AA13</f>
        <v>1</v>
      </c>
      <c r="BO101" s="56">
        <f>'Master Data'!AB13</f>
        <v>1</v>
      </c>
      <c r="BP101" s="56">
        <f>'Master Data'!AC13</f>
        <v>1</v>
      </c>
      <c r="BQ101" s="56">
        <f>'Master Data'!AD13</f>
        <v>1</v>
      </c>
      <c r="BR101" s="56">
        <f>'Master Data'!AE13</f>
        <v>0</v>
      </c>
      <c r="BS101" s="56">
        <f>'Master Data'!AF13</f>
        <v>1</v>
      </c>
      <c r="BT101" s="56">
        <f>'Master Data'!AG13</f>
        <v>1</v>
      </c>
      <c r="BU101" s="56">
        <f>'Master Data'!AH13</f>
        <v>0</v>
      </c>
      <c r="BV101" s="56">
        <f>'Master Data'!AI13</f>
        <v>0</v>
      </c>
      <c r="BW101" s="56">
        <f>'Master Data'!AJ13</f>
        <v>1</v>
      </c>
      <c r="BX101" s="56">
        <f>'Master Data'!AK13</f>
        <v>0</v>
      </c>
      <c r="BY101" s="120">
        <f>'Master Data'!AL13</f>
        <v>21</v>
      </c>
    </row>
    <row r="102" spans="40:77">
      <c r="AN102" s="46">
        <v>24</v>
      </c>
      <c r="AP102" s="56">
        <f>'Master Data'!C30</f>
        <v>1</v>
      </c>
      <c r="AQ102" s="56">
        <f>'Master Data'!D30</f>
        <v>0</v>
      </c>
      <c r="AR102" s="56">
        <f>'Master Data'!E30</f>
        <v>0</v>
      </c>
      <c r="AS102" s="56">
        <f>'Master Data'!F30</f>
        <v>0</v>
      </c>
      <c r="AT102" s="56">
        <f>'Master Data'!G30</f>
        <v>1</v>
      </c>
      <c r="AU102" s="56">
        <f>'Master Data'!H30</f>
        <v>1</v>
      </c>
      <c r="AV102" s="56">
        <f>'Master Data'!I30</f>
        <v>1</v>
      </c>
      <c r="AW102" s="56">
        <f>'Master Data'!J30</f>
        <v>1</v>
      </c>
      <c r="AX102" s="56">
        <f>'Master Data'!K30</f>
        <v>0</v>
      </c>
      <c r="AY102" s="56">
        <f>'Master Data'!L30</f>
        <v>0</v>
      </c>
      <c r="AZ102" s="56">
        <f>'Master Data'!M30</f>
        <v>1</v>
      </c>
      <c r="BA102" s="56">
        <f>'Master Data'!N30</f>
        <v>0</v>
      </c>
      <c r="BB102" s="56">
        <f>'Master Data'!O30</f>
        <v>1</v>
      </c>
      <c r="BC102" s="56">
        <f>'Master Data'!P30</f>
        <v>1</v>
      </c>
      <c r="BD102" s="56">
        <f>'Master Data'!Q30</f>
        <v>0</v>
      </c>
      <c r="BE102" s="56">
        <f>'Master Data'!R30</f>
        <v>0</v>
      </c>
      <c r="BF102" s="56">
        <f>'Master Data'!S30</f>
        <v>1</v>
      </c>
      <c r="BG102" s="56">
        <f>'Master Data'!T30</f>
        <v>1</v>
      </c>
      <c r="BH102" s="56">
        <f>'Master Data'!U30</f>
        <v>0</v>
      </c>
      <c r="BI102" s="56">
        <f>'Master Data'!V30</f>
        <v>1</v>
      </c>
      <c r="BJ102" s="56">
        <f>'Master Data'!W30</f>
        <v>0</v>
      </c>
      <c r="BK102" s="56">
        <f>'Master Data'!X30</f>
        <v>1</v>
      </c>
      <c r="BL102" s="56">
        <f>'Master Data'!Y30</f>
        <v>1</v>
      </c>
      <c r="BM102" s="56">
        <f>'Master Data'!Z30</f>
        <v>0</v>
      </c>
      <c r="BN102" s="56">
        <f>'Master Data'!AA30</f>
        <v>0</v>
      </c>
      <c r="BO102" s="56">
        <f>'Master Data'!AB30</f>
        <v>1</v>
      </c>
      <c r="BP102" s="56">
        <f>'Master Data'!AC30</f>
        <v>1</v>
      </c>
      <c r="BQ102" s="56">
        <f>'Master Data'!AD30</f>
        <v>1</v>
      </c>
      <c r="BR102" s="56">
        <f>'Master Data'!AE30</f>
        <v>1</v>
      </c>
      <c r="BS102" s="56">
        <f>'Master Data'!AF30</f>
        <v>1</v>
      </c>
      <c r="BT102" s="56">
        <f>'Master Data'!AG30</f>
        <v>1</v>
      </c>
      <c r="BU102" s="56">
        <f>'Master Data'!AH30</f>
        <v>0</v>
      </c>
      <c r="BV102" s="56">
        <f>'Master Data'!AI30</f>
        <v>1</v>
      </c>
      <c r="BW102" s="56">
        <f>'Master Data'!AJ30</f>
        <v>1</v>
      </c>
      <c r="BX102" s="56">
        <f>'Master Data'!AK30</f>
        <v>0</v>
      </c>
      <c r="BY102" s="120">
        <f>'Master Data'!AL30</f>
        <v>21</v>
      </c>
    </row>
    <row r="103" spans="40:77">
      <c r="AN103" s="46">
        <v>31</v>
      </c>
      <c r="AP103" s="56">
        <f>'Master Data'!C37</f>
        <v>1</v>
      </c>
      <c r="AQ103" s="56">
        <f>'Master Data'!D37</f>
        <v>1</v>
      </c>
      <c r="AR103" s="56">
        <f>'Master Data'!E37</f>
        <v>1</v>
      </c>
      <c r="AS103" s="56">
        <f>'Master Data'!F37</f>
        <v>0</v>
      </c>
      <c r="AT103" s="56">
        <f>'Master Data'!G37</f>
        <v>0</v>
      </c>
      <c r="AU103" s="56">
        <f>'Master Data'!H37</f>
        <v>0</v>
      </c>
      <c r="AV103" s="56">
        <f>'Master Data'!I37</f>
        <v>1</v>
      </c>
      <c r="AW103" s="56">
        <f>'Master Data'!J37</f>
        <v>1</v>
      </c>
      <c r="AX103" s="56">
        <f>'Master Data'!K37</f>
        <v>0</v>
      </c>
      <c r="AY103" s="56">
        <f>'Master Data'!L37</f>
        <v>1</v>
      </c>
      <c r="AZ103" s="56">
        <f>'Master Data'!M37</f>
        <v>1</v>
      </c>
      <c r="BA103" s="56">
        <f>'Master Data'!N37</f>
        <v>1</v>
      </c>
      <c r="BB103" s="56">
        <f>'Master Data'!O37</f>
        <v>0</v>
      </c>
      <c r="BC103" s="56">
        <f>'Master Data'!P37</f>
        <v>1</v>
      </c>
      <c r="BD103" s="56">
        <f>'Master Data'!Q37</f>
        <v>0</v>
      </c>
      <c r="BE103" s="56">
        <f>'Master Data'!R37</f>
        <v>0</v>
      </c>
      <c r="BF103" s="56">
        <f>'Master Data'!S37</f>
        <v>1</v>
      </c>
      <c r="BG103" s="56">
        <f>'Master Data'!T37</f>
        <v>0</v>
      </c>
      <c r="BH103" s="56">
        <f>'Master Data'!U37</f>
        <v>0</v>
      </c>
      <c r="BI103" s="56">
        <f>'Master Data'!V37</f>
        <v>1</v>
      </c>
      <c r="BJ103" s="56">
        <f>'Master Data'!W37</f>
        <v>1</v>
      </c>
      <c r="BK103" s="56">
        <f>'Master Data'!X37</f>
        <v>1</v>
      </c>
      <c r="BL103" s="56">
        <f>'Master Data'!Y37</f>
        <v>0</v>
      </c>
      <c r="BM103" s="56">
        <f>'Master Data'!Z37</f>
        <v>0</v>
      </c>
      <c r="BN103" s="56">
        <f>'Master Data'!AA37</f>
        <v>1</v>
      </c>
      <c r="BO103" s="56">
        <f>'Master Data'!AB37</f>
        <v>0</v>
      </c>
      <c r="BP103" s="56">
        <f>'Master Data'!AC37</f>
        <v>1</v>
      </c>
      <c r="BQ103" s="56">
        <f>'Master Data'!AD37</f>
        <v>1</v>
      </c>
      <c r="BR103" s="56">
        <f>'Master Data'!AE37</f>
        <v>0</v>
      </c>
      <c r="BS103" s="56">
        <f>'Master Data'!AF37</f>
        <v>1</v>
      </c>
      <c r="BT103" s="56">
        <f>'Master Data'!AG37</f>
        <v>1</v>
      </c>
      <c r="BU103" s="56">
        <f>'Master Data'!AH37</f>
        <v>1</v>
      </c>
      <c r="BV103" s="56">
        <f>'Master Data'!AI37</f>
        <v>0</v>
      </c>
      <c r="BW103" s="56">
        <f>'Master Data'!AJ37</f>
        <v>1</v>
      </c>
      <c r="BX103" s="56">
        <f>'Master Data'!AK37</f>
        <v>1</v>
      </c>
      <c r="BY103" s="120">
        <f>'Master Data'!AL37</f>
        <v>21</v>
      </c>
    </row>
    <row r="104" spans="40:77">
      <c r="AN104" s="46">
        <v>40</v>
      </c>
      <c r="AP104" s="56">
        <f>'Master Data'!C46</f>
        <v>1</v>
      </c>
      <c r="AQ104" s="56">
        <f>'Master Data'!D46</f>
        <v>1</v>
      </c>
      <c r="AR104" s="56">
        <f>'Master Data'!E46</f>
        <v>0</v>
      </c>
      <c r="AS104" s="56">
        <f>'Master Data'!F46</f>
        <v>1</v>
      </c>
      <c r="AT104" s="56">
        <f>'Master Data'!G46</f>
        <v>1</v>
      </c>
      <c r="AU104" s="56">
        <f>'Master Data'!H46</f>
        <v>0</v>
      </c>
      <c r="AV104" s="56">
        <f>'Master Data'!I46</f>
        <v>1</v>
      </c>
      <c r="AW104" s="56">
        <f>'Master Data'!J46</f>
        <v>1</v>
      </c>
      <c r="AX104" s="56">
        <f>'Master Data'!K46</f>
        <v>1</v>
      </c>
      <c r="AY104" s="56">
        <f>'Master Data'!L46</f>
        <v>1</v>
      </c>
      <c r="AZ104" s="56">
        <f>'Master Data'!M46</f>
        <v>1</v>
      </c>
      <c r="BA104" s="56">
        <f>'Master Data'!N46</f>
        <v>0</v>
      </c>
      <c r="BB104" s="56">
        <f>'Master Data'!O46</f>
        <v>0</v>
      </c>
      <c r="BC104" s="56">
        <f>'Master Data'!P46</f>
        <v>0</v>
      </c>
      <c r="BD104" s="56">
        <f>'Master Data'!Q46</f>
        <v>0</v>
      </c>
      <c r="BE104" s="56">
        <f>'Master Data'!R46</f>
        <v>1</v>
      </c>
      <c r="BF104" s="56">
        <f>'Master Data'!S46</f>
        <v>0</v>
      </c>
      <c r="BG104" s="56">
        <f>'Master Data'!T46</f>
        <v>1</v>
      </c>
      <c r="BH104" s="56">
        <f>'Master Data'!U46</f>
        <v>0</v>
      </c>
      <c r="BI104" s="56">
        <f>'Master Data'!V46</f>
        <v>0</v>
      </c>
      <c r="BJ104" s="56">
        <f>'Master Data'!W46</f>
        <v>1</v>
      </c>
      <c r="BK104" s="56">
        <f>'Master Data'!X46</f>
        <v>0</v>
      </c>
      <c r="BL104" s="56">
        <f>'Master Data'!Y46</f>
        <v>0</v>
      </c>
      <c r="BM104" s="56">
        <f>'Master Data'!Z46</f>
        <v>1</v>
      </c>
      <c r="BN104" s="56">
        <f>'Master Data'!AA46</f>
        <v>0</v>
      </c>
      <c r="BO104" s="56">
        <f>'Master Data'!AB46</f>
        <v>1</v>
      </c>
      <c r="BP104" s="56">
        <f>'Master Data'!AC46</f>
        <v>1</v>
      </c>
      <c r="BQ104" s="56">
        <f>'Master Data'!AD46</f>
        <v>1</v>
      </c>
      <c r="BR104" s="56">
        <f>'Master Data'!AE46</f>
        <v>0</v>
      </c>
      <c r="BS104" s="56">
        <f>'Master Data'!AF46</f>
        <v>1</v>
      </c>
      <c r="BT104" s="56">
        <f>'Master Data'!AG46</f>
        <v>1</v>
      </c>
      <c r="BU104" s="56">
        <f>'Master Data'!AH46</f>
        <v>1</v>
      </c>
      <c r="BV104" s="56">
        <f>'Master Data'!AI46</f>
        <v>1</v>
      </c>
      <c r="BW104" s="56">
        <f>'Master Data'!AJ46</f>
        <v>1</v>
      </c>
      <c r="BX104" s="56">
        <f>'Master Data'!AK46</f>
        <v>0</v>
      </c>
      <c r="BY104" s="120">
        <f>'Master Data'!AL46</f>
        <v>21</v>
      </c>
    </row>
    <row r="105" spans="40:77">
      <c r="AN105" s="46">
        <v>47</v>
      </c>
      <c r="AP105" s="56">
        <f>'Master Data'!C53</f>
        <v>1</v>
      </c>
      <c r="AQ105" s="56">
        <f>'Master Data'!D53</f>
        <v>1</v>
      </c>
      <c r="AR105" s="56">
        <f>'Master Data'!E53</f>
        <v>1</v>
      </c>
      <c r="AS105" s="56">
        <f>'Master Data'!F53</f>
        <v>0</v>
      </c>
      <c r="AT105" s="56">
        <f>'Master Data'!G53</f>
        <v>1</v>
      </c>
      <c r="AU105" s="56">
        <f>'Master Data'!H53</f>
        <v>1</v>
      </c>
      <c r="AV105" s="56">
        <f>'Master Data'!I53</f>
        <v>0</v>
      </c>
      <c r="AW105" s="56">
        <f>'Master Data'!J53</f>
        <v>1</v>
      </c>
      <c r="AX105" s="56">
        <f>'Master Data'!K53</f>
        <v>1</v>
      </c>
      <c r="AY105" s="56">
        <f>'Master Data'!L53</f>
        <v>0</v>
      </c>
      <c r="AZ105" s="56">
        <f>'Master Data'!M53</f>
        <v>1</v>
      </c>
      <c r="BA105" s="56">
        <f>'Master Data'!N53</f>
        <v>1</v>
      </c>
      <c r="BB105" s="56">
        <f>'Master Data'!O53</f>
        <v>0</v>
      </c>
      <c r="BC105" s="56">
        <f>'Master Data'!P53</f>
        <v>1</v>
      </c>
      <c r="BD105" s="56">
        <f>'Master Data'!Q53</f>
        <v>0</v>
      </c>
      <c r="BE105" s="56">
        <f>'Master Data'!R53</f>
        <v>0</v>
      </c>
      <c r="BF105" s="56">
        <f>'Master Data'!S53</f>
        <v>1</v>
      </c>
      <c r="BG105" s="56">
        <f>'Master Data'!T53</f>
        <v>0</v>
      </c>
      <c r="BH105" s="56">
        <f>'Master Data'!U53</f>
        <v>0</v>
      </c>
      <c r="BI105" s="56">
        <f>'Master Data'!V53</f>
        <v>1</v>
      </c>
      <c r="BJ105" s="56">
        <f>'Master Data'!W53</f>
        <v>1</v>
      </c>
      <c r="BK105" s="56">
        <f>'Master Data'!X53</f>
        <v>1</v>
      </c>
      <c r="BL105" s="56">
        <f>'Master Data'!Y53</f>
        <v>0</v>
      </c>
      <c r="BM105" s="56">
        <f>'Master Data'!Z53</f>
        <v>1</v>
      </c>
      <c r="BN105" s="56">
        <f>'Master Data'!AA53</f>
        <v>0</v>
      </c>
      <c r="BO105" s="56">
        <f>'Master Data'!AB53</f>
        <v>1</v>
      </c>
      <c r="BP105" s="56">
        <f>'Master Data'!AC53</f>
        <v>0</v>
      </c>
      <c r="BQ105" s="56">
        <f>'Master Data'!AD53</f>
        <v>1</v>
      </c>
      <c r="BR105" s="56">
        <f>'Master Data'!AE53</f>
        <v>1</v>
      </c>
      <c r="BS105" s="56">
        <f>'Master Data'!AF53</f>
        <v>1</v>
      </c>
      <c r="BT105" s="56">
        <f>'Master Data'!AG53</f>
        <v>1</v>
      </c>
      <c r="BU105" s="56">
        <f>'Master Data'!AH53</f>
        <v>0</v>
      </c>
      <c r="BV105" s="56">
        <f>'Master Data'!AI53</f>
        <v>0</v>
      </c>
      <c r="BW105" s="56">
        <f>'Master Data'!AJ53</f>
        <v>1</v>
      </c>
      <c r="BX105" s="56">
        <f>'Master Data'!AK53</f>
        <v>0</v>
      </c>
      <c r="BY105" s="120">
        <f>'Master Data'!AL53</f>
        <v>21</v>
      </c>
    </row>
    <row r="106" spans="40:77">
      <c r="AN106" s="46">
        <v>11</v>
      </c>
      <c r="AP106" s="56">
        <f>'Master Data'!C17</f>
        <v>0</v>
      </c>
      <c r="AQ106" s="56">
        <f>'Master Data'!D17</f>
        <v>0</v>
      </c>
      <c r="AR106" s="56">
        <f>'Master Data'!E17</f>
        <v>1</v>
      </c>
      <c r="AS106" s="56">
        <f>'Master Data'!F17</f>
        <v>1</v>
      </c>
      <c r="AT106" s="56">
        <f>'Master Data'!G17</f>
        <v>1</v>
      </c>
      <c r="AU106" s="56">
        <f>'Master Data'!H17</f>
        <v>0</v>
      </c>
      <c r="AV106" s="56">
        <f>'Master Data'!I17</f>
        <v>1</v>
      </c>
      <c r="AW106" s="56">
        <f>'Master Data'!J17</f>
        <v>1</v>
      </c>
      <c r="AX106" s="56">
        <f>'Master Data'!K17</f>
        <v>0</v>
      </c>
      <c r="AY106" s="56">
        <f>'Master Data'!L17</f>
        <v>0</v>
      </c>
      <c r="AZ106" s="56">
        <f>'Master Data'!M17</f>
        <v>1</v>
      </c>
      <c r="BA106" s="56">
        <f>'Master Data'!N17</f>
        <v>0</v>
      </c>
      <c r="BB106" s="56">
        <f>'Master Data'!O17</f>
        <v>1</v>
      </c>
      <c r="BC106" s="56">
        <f>'Master Data'!P17</f>
        <v>0</v>
      </c>
      <c r="BD106" s="56">
        <f>'Master Data'!Q17</f>
        <v>1</v>
      </c>
      <c r="BE106" s="56">
        <f>'Master Data'!R17</f>
        <v>0</v>
      </c>
      <c r="BF106" s="56">
        <f>'Master Data'!S17</f>
        <v>0</v>
      </c>
      <c r="BG106" s="56">
        <f>'Master Data'!T17</f>
        <v>0</v>
      </c>
      <c r="BH106" s="56">
        <f>'Master Data'!U17</f>
        <v>0</v>
      </c>
      <c r="BI106" s="56">
        <f>'Master Data'!V17</f>
        <v>1</v>
      </c>
      <c r="BJ106" s="56">
        <f>'Master Data'!W17</f>
        <v>1</v>
      </c>
      <c r="BK106" s="56">
        <f>'Master Data'!X17</f>
        <v>1</v>
      </c>
      <c r="BL106" s="56">
        <f>'Master Data'!Y17</f>
        <v>0</v>
      </c>
      <c r="BM106" s="56">
        <f>'Master Data'!Z17</f>
        <v>0</v>
      </c>
      <c r="BN106" s="56">
        <f>'Master Data'!AA17</f>
        <v>1</v>
      </c>
      <c r="BO106" s="56">
        <f>'Master Data'!AB17</f>
        <v>1</v>
      </c>
      <c r="BP106" s="56">
        <f>'Master Data'!AC17</f>
        <v>1</v>
      </c>
      <c r="BQ106" s="56">
        <f>'Master Data'!AD17</f>
        <v>1</v>
      </c>
      <c r="BR106" s="56">
        <f>'Master Data'!AE17</f>
        <v>0</v>
      </c>
      <c r="BS106" s="56">
        <f>'Master Data'!AF17</f>
        <v>1</v>
      </c>
      <c r="BT106" s="56">
        <f>'Master Data'!AG17</f>
        <v>1</v>
      </c>
      <c r="BU106" s="56">
        <f>'Master Data'!AH17</f>
        <v>1</v>
      </c>
      <c r="BV106" s="56">
        <f>'Master Data'!AI17</f>
        <v>0</v>
      </c>
      <c r="BW106" s="56">
        <f>'Master Data'!AJ17</f>
        <v>1</v>
      </c>
      <c r="BX106" s="56">
        <f>'Master Data'!AK17</f>
        <v>1</v>
      </c>
      <c r="BY106" s="120">
        <f>'Master Data'!AL17</f>
        <v>20</v>
      </c>
    </row>
    <row r="107" spans="40:77">
      <c r="AN107" s="46">
        <v>23</v>
      </c>
      <c r="AP107" s="56">
        <f>'Master Data'!C29</f>
        <v>1</v>
      </c>
      <c r="AQ107" s="56">
        <f>'Master Data'!D29</f>
        <v>1</v>
      </c>
      <c r="AR107" s="56">
        <f>'Master Data'!E29</f>
        <v>1</v>
      </c>
      <c r="AS107" s="56">
        <f>'Master Data'!F29</f>
        <v>0</v>
      </c>
      <c r="AT107" s="56">
        <f>'Master Data'!G29</f>
        <v>1</v>
      </c>
      <c r="AU107" s="56">
        <f>'Master Data'!H29</f>
        <v>0</v>
      </c>
      <c r="AV107" s="56">
        <f>'Master Data'!I29</f>
        <v>1</v>
      </c>
      <c r="AW107" s="56">
        <f>'Master Data'!J29</f>
        <v>1</v>
      </c>
      <c r="AX107" s="56">
        <f>'Master Data'!K29</f>
        <v>0</v>
      </c>
      <c r="AY107" s="56">
        <f>'Master Data'!L29</f>
        <v>1</v>
      </c>
      <c r="AZ107" s="56">
        <f>'Master Data'!M29</f>
        <v>0</v>
      </c>
      <c r="BA107" s="56">
        <f>'Master Data'!N29</f>
        <v>0</v>
      </c>
      <c r="BB107" s="56">
        <f>'Master Data'!O29</f>
        <v>1</v>
      </c>
      <c r="BC107" s="56">
        <f>'Master Data'!P29</f>
        <v>1</v>
      </c>
      <c r="BD107" s="56">
        <f>'Master Data'!Q29</f>
        <v>0</v>
      </c>
      <c r="BE107" s="56">
        <f>'Master Data'!R29</f>
        <v>1</v>
      </c>
      <c r="BF107" s="56">
        <f>'Master Data'!S29</f>
        <v>0</v>
      </c>
      <c r="BG107" s="56">
        <f>'Master Data'!T29</f>
        <v>0</v>
      </c>
      <c r="BH107" s="56">
        <f>'Master Data'!U29</f>
        <v>0</v>
      </c>
      <c r="BI107" s="56">
        <f>'Master Data'!V29</f>
        <v>1</v>
      </c>
      <c r="BJ107" s="56">
        <f>'Master Data'!W29</f>
        <v>1</v>
      </c>
      <c r="BK107" s="56">
        <f>'Master Data'!X29</f>
        <v>1</v>
      </c>
      <c r="BL107" s="56">
        <f>'Master Data'!Y29</f>
        <v>0</v>
      </c>
      <c r="BM107" s="56">
        <f>'Master Data'!Z29</f>
        <v>0</v>
      </c>
      <c r="BN107" s="56">
        <f>'Master Data'!AA29</f>
        <v>1</v>
      </c>
      <c r="BO107" s="56">
        <f>'Master Data'!AB29</f>
        <v>0</v>
      </c>
      <c r="BP107" s="56">
        <f>'Master Data'!AC29</f>
        <v>1</v>
      </c>
      <c r="BQ107" s="56">
        <f>'Master Data'!AD29</f>
        <v>1</v>
      </c>
      <c r="BR107" s="56">
        <f>'Master Data'!AE29</f>
        <v>0</v>
      </c>
      <c r="BS107" s="56">
        <f>'Master Data'!AF29</f>
        <v>1</v>
      </c>
      <c r="BT107" s="56">
        <f>'Master Data'!AG29</f>
        <v>0</v>
      </c>
      <c r="BU107" s="56">
        <f>'Master Data'!AH29</f>
        <v>1</v>
      </c>
      <c r="BV107" s="56">
        <f>'Master Data'!AI29</f>
        <v>1</v>
      </c>
      <c r="BW107" s="56">
        <f>'Master Data'!AJ29</f>
        <v>0</v>
      </c>
      <c r="BX107" s="56">
        <f>'Master Data'!AK29</f>
        <v>1</v>
      </c>
      <c r="BY107" s="120">
        <f>'Master Data'!AL29</f>
        <v>20</v>
      </c>
    </row>
    <row r="108" spans="40:77">
      <c r="AN108" s="46">
        <v>36</v>
      </c>
      <c r="AP108" s="56">
        <f>'Master Data'!C42</f>
        <v>1</v>
      </c>
      <c r="AQ108" s="56">
        <f>'Master Data'!D42</f>
        <v>1</v>
      </c>
      <c r="AR108" s="56">
        <f>'Master Data'!E42</f>
        <v>1</v>
      </c>
      <c r="AS108" s="56">
        <f>'Master Data'!F42</f>
        <v>1</v>
      </c>
      <c r="AT108" s="56">
        <f>'Master Data'!G42</f>
        <v>1</v>
      </c>
      <c r="AU108" s="56">
        <f>'Master Data'!H42</f>
        <v>1</v>
      </c>
      <c r="AV108" s="56">
        <f>'Master Data'!I42</f>
        <v>0</v>
      </c>
      <c r="AW108" s="56">
        <f>'Master Data'!J42</f>
        <v>1</v>
      </c>
      <c r="AX108" s="56">
        <f>'Master Data'!K42</f>
        <v>1</v>
      </c>
      <c r="AY108" s="56">
        <f>'Master Data'!L42</f>
        <v>1</v>
      </c>
      <c r="AZ108" s="56">
        <f>'Master Data'!M42</f>
        <v>0</v>
      </c>
      <c r="BA108" s="56">
        <f>'Master Data'!N42</f>
        <v>0</v>
      </c>
      <c r="BB108" s="56">
        <f>'Master Data'!O42</f>
        <v>1</v>
      </c>
      <c r="BC108" s="56">
        <f>'Master Data'!P42</f>
        <v>0</v>
      </c>
      <c r="BD108" s="56">
        <f>'Master Data'!Q42</f>
        <v>0</v>
      </c>
      <c r="BE108" s="56">
        <f>'Master Data'!R42</f>
        <v>1</v>
      </c>
      <c r="BF108" s="56">
        <f>'Master Data'!S42</f>
        <v>1</v>
      </c>
      <c r="BG108" s="56">
        <f>'Master Data'!T42</f>
        <v>0</v>
      </c>
      <c r="BH108" s="56">
        <f>'Master Data'!U42</f>
        <v>0</v>
      </c>
      <c r="BI108" s="56">
        <f>'Master Data'!V42</f>
        <v>0</v>
      </c>
      <c r="BJ108" s="56">
        <f>'Master Data'!W42</f>
        <v>1</v>
      </c>
      <c r="BK108" s="56">
        <f>'Master Data'!X42</f>
        <v>0</v>
      </c>
      <c r="BL108" s="56">
        <f>'Master Data'!Y42</f>
        <v>0</v>
      </c>
      <c r="BM108" s="56">
        <f>'Master Data'!Z42</f>
        <v>1</v>
      </c>
      <c r="BN108" s="56">
        <f>'Master Data'!AA42</f>
        <v>0</v>
      </c>
      <c r="BO108" s="56">
        <f>'Master Data'!AB42</f>
        <v>1</v>
      </c>
      <c r="BP108" s="56">
        <f>'Master Data'!AC42</f>
        <v>1</v>
      </c>
      <c r="BQ108" s="56">
        <f>'Master Data'!AD42</f>
        <v>0</v>
      </c>
      <c r="BR108" s="56">
        <f>'Master Data'!AE42</f>
        <v>0</v>
      </c>
      <c r="BS108" s="56">
        <f>'Master Data'!AF42</f>
        <v>0</v>
      </c>
      <c r="BT108" s="56">
        <f>'Master Data'!AG42</f>
        <v>1</v>
      </c>
      <c r="BU108" s="56">
        <f>'Master Data'!AH42</f>
        <v>1</v>
      </c>
      <c r="BV108" s="56">
        <f>'Master Data'!AI42</f>
        <v>0</v>
      </c>
      <c r="BW108" s="56">
        <f>'Master Data'!AJ42</f>
        <v>1</v>
      </c>
      <c r="BX108" s="56">
        <f>'Master Data'!AK42</f>
        <v>0</v>
      </c>
      <c r="BY108" s="120">
        <f>'Master Data'!AL42</f>
        <v>19</v>
      </c>
    </row>
    <row r="109" spans="40:77">
      <c r="AN109" s="46">
        <v>37</v>
      </c>
      <c r="AP109" s="56">
        <f>'Master Data'!C43</f>
        <v>1</v>
      </c>
      <c r="AQ109" s="56">
        <f>'Master Data'!D43</f>
        <v>1</v>
      </c>
      <c r="AR109" s="56">
        <f>'Master Data'!E43</f>
        <v>1</v>
      </c>
      <c r="AS109" s="56">
        <f>'Master Data'!F43</f>
        <v>1</v>
      </c>
      <c r="AT109" s="56">
        <f>'Master Data'!G43</f>
        <v>1</v>
      </c>
      <c r="AU109" s="56">
        <f>'Master Data'!H43</f>
        <v>1</v>
      </c>
      <c r="AV109" s="56">
        <f>'Master Data'!I43</f>
        <v>0</v>
      </c>
      <c r="AW109" s="56">
        <f>'Master Data'!J43</f>
        <v>1</v>
      </c>
      <c r="AX109" s="56">
        <f>'Master Data'!K43</f>
        <v>0</v>
      </c>
      <c r="AY109" s="56">
        <f>'Master Data'!L43</f>
        <v>1</v>
      </c>
      <c r="AZ109" s="56">
        <f>'Master Data'!M43</f>
        <v>1</v>
      </c>
      <c r="BA109" s="56">
        <f>'Master Data'!N43</f>
        <v>0</v>
      </c>
      <c r="BB109" s="56">
        <f>'Master Data'!O43</f>
        <v>0</v>
      </c>
      <c r="BC109" s="56">
        <f>'Master Data'!P43</f>
        <v>0</v>
      </c>
      <c r="BD109" s="56">
        <f>'Master Data'!Q43</f>
        <v>1</v>
      </c>
      <c r="BE109" s="56">
        <f>'Master Data'!R43</f>
        <v>0</v>
      </c>
      <c r="BF109" s="56">
        <f>'Master Data'!S43</f>
        <v>0</v>
      </c>
      <c r="BG109" s="56">
        <f>'Master Data'!T43</f>
        <v>1</v>
      </c>
      <c r="BH109" s="56">
        <f>'Master Data'!U43</f>
        <v>0</v>
      </c>
      <c r="BI109" s="56">
        <f>'Master Data'!V43</f>
        <v>0</v>
      </c>
      <c r="BJ109" s="56">
        <f>'Master Data'!W43</f>
        <v>1</v>
      </c>
      <c r="BK109" s="56">
        <f>'Master Data'!X43</f>
        <v>1</v>
      </c>
      <c r="BL109" s="56">
        <f>'Master Data'!Y43</f>
        <v>0</v>
      </c>
      <c r="BM109" s="56">
        <f>'Master Data'!Z43</f>
        <v>1</v>
      </c>
      <c r="BN109" s="56">
        <f>'Master Data'!AA43</f>
        <v>0</v>
      </c>
      <c r="BO109" s="56">
        <f>'Master Data'!AB43</f>
        <v>1</v>
      </c>
      <c r="BP109" s="56">
        <f>'Master Data'!AC43</f>
        <v>1</v>
      </c>
      <c r="BQ109" s="56">
        <f>'Master Data'!AD43</f>
        <v>0</v>
      </c>
      <c r="BR109" s="56">
        <f>'Master Data'!AE43</f>
        <v>1</v>
      </c>
      <c r="BS109" s="56">
        <f>'Master Data'!AF43</f>
        <v>1</v>
      </c>
      <c r="BT109" s="56">
        <f>'Master Data'!AG43</f>
        <v>0</v>
      </c>
      <c r="BU109" s="56">
        <f>'Master Data'!AH43</f>
        <v>0</v>
      </c>
      <c r="BV109" s="56">
        <f>'Master Data'!AI43</f>
        <v>0</v>
      </c>
      <c r="BW109" s="56">
        <f>'Master Data'!AJ43</f>
        <v>0</v>
      </c>
      <c r="BX109" s="56">
        <f>'Master Data'!AK43</f>
        <v>1</v>
      </c>
      <c r="BY109" s="120">
        <f>'Master Data'!AL43</f>
        <v>19</v>
      </c>
    </row>
    <row r="110" spans="40:77">
      <c r="AN110" s="46">
        <v>52</v>
      </c>
      <c r="AP110" s="56">
        <f>'Master Data'!C58</f>
        <v>0</v>
      </c>
      <c r="AQ110" s="56">
        <f>'Master Data'!D58</f>
        <v>0</v>
      </c>
      <c r="AR110" s="56">
        <f>'Master Data'!E58</f>
        <v>0</v>
      </c>
      <c r="AS110" s="56">
        <f>'Master Data'!F58</f>
        <v>0</v>
      </c>
      <c r="AT110" s="56">
        <f>'Master Data'!G58</f>
        <v>1</v>
      </c>
      <c r="AU110" s="56">
        <f>'Master Data'!H58</f>
        <v>1</v>
      </c>
      <c r="AV110" s="56">
        <f>'Master Data'!I58</f>
        <v>0</v>
      </c>
      <c r="AW110" s="56">
        <f>'Master Data'!J58</f>
        <v>1</v>
      </c>
      <c r="AX110" s="56">
        <f>'Master Data'!K58</f>
        <v>1</v>
      </c>
      <c r="AY110" s="56">
        <f>'Master Data'!L58</f>
        <v>1</v>
      </c>
      <c r="AZ110" s="56">
        <f>'Master Data'!M58</f>
        <v>1</v>
      </c>
      <c r="BA110" s="56">
        <f>'Master Data'!N58</f>
        <v>1</v>
      </c>
      <c r="BB110" s="56">
        <f>'Master Data'!O58</f>
        <v>1</v>
      </c>
      <c r="BC110" s="56">
        <f>'Master Data'!P58</f>
        <v>1</v>
      </c>
      <c r="BD110" s="56">
        <f>'Master Data'!Q58</f>
        <v>0</v>
      </c>
      <c r="BE110" s="56">
        <f>'Master Data'!R58</f>
        <v>1</v>
      </c>
      <c r="BF110" s="56">
        <f>'Master Data'!S58</f>
        <v>0</v>
      </c>
      <c r="BG110" s="56">
        <f>'Master Data'!T58</f>
        <v>0</v>
      </c>
      <c r="BH110" s="56">
        <f>'Master Data'!U58</f>
        <v>0</v>
      </c>
      <c r="BI110" s="56">
        <f>'Master Data'!V58</f>
        <v>0</v>
      </c>
      <c r="BJ110" s="56">
        <f>'Master Data'!W58</f>
        <v>1</v>
      </c>
      <c r="BK110" s="56">
        <f>'Master Data'!X58</f>
        <v>1</v>
      </c>
      <c r="BL110" s="56">
        <f>'Master Data'!Y58</f>
        <v>0</v>
      </c>
      <c r="BM110" s="56">
        <f>'Master Data'!Z58</f>
        <v>0</v>
      </c>
      <c r="BN110" s="56">
        <f>'Master Data'!AA58</f>
        <v>0</v>
      </c>
      <c r="BO110" s="56">
        <f>'Master Data'!AB58</f>
        <v>1</v>
      </c>
      <c r="BP110" s="56">
        <f>'Master Data'!AC58</f>
        <v>0</v>
      </c>
      <c r="BQ110" s="56">
        <f>'Master Data'!AD58</f>
        <v>0</v>
      </c>
      <c r="BR110" s="56">
        <f>'Master Data'!AE58</f>
        <v>1</v>
      </c>
      <c r="BS110" s="56">
        <f>'Master Data'!AF58</f>
        <v>1</v>
      </c>
      <c r="BT110" s="56">
        <f>'Master Data'!AG58</f>
        <v>1</v>
      </c>
      <c r="BU110" s="56">
        <f>'Master Data'!AH58</f>
        <v>0</v>
      </c>
      <c r="BV110" s="56">
        <f>'Master Data'!AI58</f>
        <v>1</v>
      </c>
      <c r="BW110" s="56">
        <f>'Master Data'!AJ58</f>
        <v>1</v>
      </c>
      <c r="BX110" s="56">
        <f>'Master Data'!AK58</f>
        <v>1</v>
      </c>
      <c r="BY110" s="120">
        <f>'Master Data'!AL58</f>
        <v>19</v>
      </c>
    </row>
    <row r="111" spans="40:77">
      <c r="AN111" s="46">
        <v>13</v>
      </c>
      <c r="AP111" s="56">
        <f>'Master Data'!C19</f>
        <v>1</v>
      </c>
      <c r="AQ111" s="56">
        <f>'Master Data'!D19</f>
        <v>1</v>
      </c>
      <c r="AR111" s="56">
        <f>'Master Data'!E19</f>
        <v>1</v>
      </c>
      <c r="AS111" s="56">
        <f>'Master Data'!F19</f>
        <v>1</v>
      </c>
      <c r="AT111" s="56">
        <f>'Master Data'!G19</f>
        <v>1</v>
      </c>
      <c r="AU111" s="56">
        <f>'Master Data'!H19</f>
        <v>1</v>
      </c>
      <c r="AV111" s="56">
        <f>'Master Data'!I19</f>
        <v>1</v>
      </c>
      <c r="AW111" s="56">
        <f>'Master Data'!J19</f>
        <v>0</v>
      </c>
      <c r="AX111" s="56">
        <f>'Master Data'!K19</f>
        <v>0</v>
      </c>
      <c r="AY111" s="56">
        <f>'Master Data'!L19</f>
        <v>0</v>
      </c>
      <c r="AZ111" s="56">
        <f>'Master Data'!M19</f>
        <v>1</v>
      </c>
      <c r="BA111" s="56">
        <f>'Master Data'!N19</f>
        <v>0</v>
      </c>
      <c r="BB111" s="56">
        <f>'Master Data'!O19</f>
        <v>0</v>
      </c>
      <c r="BC111" s="56">
        <f>'Master Data'!P19</f>
        <v>0</v>
      </c>
      <c r="BD111" s="56">
        <f>'Master Data'!Q19</f>
        <v>0</v>
      </c>
      <c r="BE111" s="56">
        <f>'Master Data'!R19</f>
        <v>1</v>
      </c>
      <c r="BF111" s="56">
        <f>'Master Data'!S19</f>
        <v>1</v>
      </c>
      <c r="BG111" s="56">
        <f>'Master Data'!T19</f>
        <v>1</v>
      </c>
      <c r="BH111" s="56">
        <f>'Master Data'!U19</f>
        <v>0</v>
      </c>
      <c r="BI111" s="56">
        <f>'Master Data'!V19</f>
        <v>1</v>
      </c>
      <c r="BJ111" s="56">
        <f>'Master Data'!W19</f>
        <v>0</v>
      </c>
      <c r="BK111" s="56">
        <f>'Master Data'!X19</f>
        <v>1</v>
      </c>
      <c r="BL111" s="56">
        <f>'Master Data'!Y19</f>
        <v>0</v>
      </c>
      <c r="BM111" s="56">
        <f>'Master Data'!Z19</f>
        <v>1</v>
      </c>
      <c r="BN111" s="56">
        <f>'Master Data'!AA19</f>
        <v>0</v>
      </c>
      <c r="BO111" s="56">
        <f>'Master Data'!AB19</f>
        <v>0</v>
      </c>
      <c r="BP111" s="56">
        <f>'Master Data'!AC19</f>
        <v>0</v>
      </c>
      <c r="BQ111" s="56">
        <f>'Master Data'!AD19</f>
        <v>1</v>
      </c>
      <c r="BR111" s="56">
        <f>'Master Data'!AE19</f>
        <v>1</v>
      </c>
      <c r="BS111" s="56">
        <f>'Master Data'!AF19</f>
        <v>0</v>
      </c>
      <c r="BT111" s="56">
        <f>'Master Data'!AG19</f>
        <v>0</v>
      </c>
      <c r="BU111" s="56">
        <f>'Master Data'!AH19</f>
        <v>1</v>
      </c>
      <c r="BV111" s="56">
        <f>'Master Data'!AI19</f>
        <v>1</v>
      </c>
      <c r="BW111" s="56">
        <f>'Master Data'!AJ19</f>
        <v>0</v>
      </c>
      <c r="BX111" s="56">
        <f>'Master Data'!AK19</f>
        <v>0</v>
      </c>
      <c r="BY111" s="120">
        <f>'Master Data'!AL19</f>
        <v>18</v>
      </c>
    </row>
    <row r="112" spans="40:77">
      <c r="AN112" s="46">
        <v>4</v>
      </c>
      <c r="AP112" s="56">
        <f>'Master Data'!C10</f>
        <v>1</v>
      </c>
      <c r="AQ112" s="56">
        <f>'Master Data'!D10</f>
        <v>1</v>
      </c>
      <c r="AR112" s="56">
        <f>'Master Data'!E10</f>
        <v>1</v>
      </c>
      <c r="AS112" s="56">
        <f>'Master Data'!F10</f>
        <v>0</v>
      </c>
      <c r="AT112" s="56">
        <f>'Master Data'!G10</f>
        <v>1</v>
      </c>
      <c r="AU112" s="56">
        <f>'Master Data'!H10</f>
        <v>1</v>
      </c>
      <c r="AV112" s="56">
        <f>'Master Data'!I10</f>
        <v>1</v>
      </c>
      <c r="AW112" s="56">
        <f>'Master Data'!J10</f>
        <v>1</v>
      </c>
      <c r="AX112" s="56">
        <f>'Master Data'!K10</f>
        <v>0</v>
      </c>
      <c r="AY112" s="56">
        <f>'Master Data'!L10</f>
        <v>1</v>
      </c>
      <c r="AZ112" s="56">
        <f>'Master Data'!M10</f>
        <v>0</v>
      </c>
      <c r="BA112" s="56">
        <f>'Master Data'!N10</f>
        <v>0</v>
      </c>
      <c r="BB112" s="56">
        <f>'Master Data'!O10</f>
        <v>1</v>
      </c>
      <c r="BC112" s="56">
        <f>'Master Data'!P10</f>
        <v>1</v>
      </c>
      <c r="BD112" s="56">
        <f>'Master Data'!Q10</f>
        <v>1</v>
      </c>
      <c r="BE112" s="56">
        <f>'Master Data'!R10</f>
        <v>0</v>
      </c>
      <c r="BF112" s="56">
        <f>'Master Data'!S10</f>
        <v>1</v>
      </c>
      <c r="BG112" s="56">
        <f>'Master Data'!T10</f>
        <v>0</v>
      </c>
      <c r="BH112" s="56">
        <f>'Master Data'!U10</f>
        <v>0</v>
      </c>
      <c r="BI112" s="56">
        <f>'Master Data'!V10</f>
        <v>1</v>
      </c>
      <c r="BJ112" s="56">
        <f>'Master Data'!W10</f>
        <v>0</v>
      </c>
      <c r="BK112" s="56">
        <f>'Master Data'!X10</f>
        <v>1</v>
      </c>
      <c r="BL112" s="56">
        <f>'Master Data'!Y10</f>
        <v>0</v>
      </c>
      <c r="BM112" s="56">
        <f>'Master Data'!Z10</f>
        <v>1</v>
      </c>
      <c r="BN112" s="56">
        <f>'Master Data'!AA10</f>
        <v>0</v>
      </c>
      <c r="BO112" s="56">
        <f>'Master Data'!AB10</f>
        <v>1</v>
      </c>
      <c r="BP112" s="56">
        <f>'Master Data'!AC10</f>
        <v>0</v>
      </c>
      <c r="BQ112" s="56">
        <f>'Master Data'!AD10</f>
        <v>0</v>
      </c>
      <c r="BR112" s="56">
        <f>'Master Data'!AE10</f>
        <v>0</v>
      </c>
      <c r="BS112" s="56">
        <f>'Master Data'!AF10</f>
        <v>0</v>
      </c>
      <c r="BT112" s="56">
        <f>'Master Data'!AG10</f>
        <v>0</v>
      </c>
      <c r="BU112" s="56">
        <f>'Master Data'!AH10</f>
        <v>0</v>
      </c>
      <c r="BV112" s="56">
        <f>'Master Data'!AI10</f>
        <v>0</v>
      </c>
      <c r="BW112" s="56">
        <f>'Master Data'!AJ10</f>
        <v>0</v>
      </c>
      <c r="BX112" s="56">
        <f>'Master Data'!AK10</f>
        <v>1</v>
      </c>
      <c r="BY112" s="120">
        <f>'Master Data'!AL10</f>
        <v>17</v>
      </c>
    </row>
    <row r="113" spans="40:77">
      <c r="AN113" s="46">
        <v>21</v>
      </c>
      <c r="AP113" s="56">
        <f>'Master Data'!C27</f>
        <v>0</v>
      </c>
      <c r="AQ113" s="56">
        <f>'Master Data'!D27</f>
        <v>1</v>
      </c>
      <c r="AR113" s="56">
        <f>'Master Data'!E27</f>
        <v>0</v>
      </c>
      <c r="AS113" s="56">
        <f>'Master Data'!F27</f>
        <v>0</v>
      </c>
      <c r="AT113" s="56">
        <f>'Master Data'!G27</f>
        <v>1</v>
      </c>
      <c r="AU113" s="56">
        <f>'Master Data'!H27</f>
        <v>0</v>
      </c>
      <c r="AV113" s="56">
        <f>'Master Data'!I27</f>
        <v>1</v>
      </c>
      <c r="AW113" s="56">
        <f>'Master Data'!J27</f>
        <v>1</v>
      </c>
      <c r="AX113" s="56">
        <f>'Master Data'!K27</f>
        <v>0</v>
      </c>
      <c r="AY113" s="56">
        <f>'Master Data'!L27</f>
        <v>1</v>
      </c>
      <c r="AZ113" s="56">
        <f>'Master Data'!M27</f>
        <v>1</v>
      </c>
      <c r="BA113" s="56">
        <f>'Master Data'!N27</f>
        <v>0</v>
      </c>
      <c r="BB113" s="56">
        <f>'Master Data'!O27</f>
        <v>1</v>
      </c>
      <c r="BC113" s="56">
        <f>'Master Data'!P27</f>
        <v>1</v>
      </c>
      <c r="BD113" s="56">
        <f>'Master Data'!Q27</f>
        <v>1</v>
      </c>
      <c r="BE113" s="56">
        <f>'Master Data'!R27</f>
        <v>0</v>
      </c>
      <c r="BF113" s="56">
        <f>'Master Data'!S27</f>
        <v>1</v>
      </c>
      <c r="BG113" s="56">
        <f>'Master Data'!T27</f>
        <v>1</v>
      </c>
      <c r="BH113" s="56">
        <f>'Master Data'!U27</f>
        <v>1</v>
      </c>
      <c r="BI113" s="56">
        <f>'Master Data'!V27</f>
        <v>0</v>
      </c>
      <c r="BJ113" s="56">
        <f>'Master Data'!W27</f>
        <v>0</v>
      </c>
      <c r="BK113" s="56">
        <f>'Master Data'!X27</f>
        <v>1</v>
      </c>
      <c r="BL113" s="56">
        <f>'Master Data'!Y27</f>
        <v>1</v>
      </c>
      <c r="BM113" s="56">
        <f>'Master Data'!Z27</f>
        <v>0</v>
      </c>
      <c r="BN113" s="56">
        <f>'Master Data'!AA27</f>
        <v>0</v>
      </c>
      <c r="BO113" s="56">
        <f>'Master Data'!AB27</f>
        <v>0</v>
      </c>
      <c r="BP113" s="56">
        <f>'Master Data'!AC27</f>
        <v>0</v>
      </c>
      <c r="BQ113" s="56">
        <f>'Master Data'!AD27</f>
        <v>0</v>
      </c>
      <c r="BR113" s="56">
        <f>'Master Data'!AE27</f>
        <v>0</v>
      </c>
      <c r="BS113" s="56">
        <f>'Master Data'!AF27</f>
        <v>0</v>
      </c>
      <c r="BT113" s="56">
        <f>'Master Data'!AG27</f>
        <v>0</v>
      </c>
      <c r="BU113" s="56">
        <f>'Master Data'!AH27</f>
        <v>1</v>
      </c>
      <c r="BV113" s="56">
        <f>'Master Data'!AI27</f>
        <v>0</v>
      </c>
      <c r="BW113" s="56">
        <f>'Master Data'!AJ27</f>
        <v>1</v>
      </c>
      <c r="BX113" s="56">
        <f>'Master Data'!AK27</f>
        <v>1</v>
      </c>
      <c r="BY113" s="120">
        <f>'Master Data'!AL27</f>
        <v>17</v>
      </c>
    </row>
    <row r="114" spans="40:77">
      <c r="AN114" s="46">
        <v>27</v>
      </c>
      <c r="AP114" s="56">
        <f>'Master Data'!C33</f>
        <v>1</v>
      </c>
      <c r="AQ114" s="56">
        <f>'Master Data'!D33</f>
        <v>1</v>
      </c>
      <c r="AR114" s="56">
        <f>'Master Data'!E33</f>
        <v>0</v>
      </c>
      <c r="AS114" s="56">
        <f>'Master Data'!F33</f>
        <v>0</v>
      </c>
      <c r="AT114" s="56">
        <f>'Master Data'!G33</f>
        <v>1</v>
      </c>
      <c r="AU114" s="56">
        <f>'Master Data'!H33</f>
        <v>1</v>
      </c>
      <c r="AV114" s="56">
        <f>'Master Data'!I33</f>
        <v>0</v>
      </c>
      <c r="AW114" s="56">
        <f>'Master Data'!J33</f>
        <v>1</v>
      </c>
      <c r="AX114" s="56">
        <f>'Master Data'!K33</f>
        <v>1</v>
      </c>
      <c r="AY114" s="56">
        <f>'Master Data'!L33</f>
        <v>1</v>
      </c>
      <c r="AZ114" s="56">
        <f>'Master Data'!M33</f>
        <v>1</v>
      </c>
      <c r="BA114" s="56">
        <f>'Master Data'!N33</f>
        <v>0</v>
      </c>
      <c r="BB114" s="56">
        <f>'Master Data'!O33</f>
        <v>0</v>
      </c>
      <c r="BC114" s="56">
        <f>'Master Data'!P33</f>
        <v>0</v>
      </c>
      <c r="BD114" s="56">
        <f>'Master Data'!Q33</f>
        <v>0</v>
      </c>
      <c r="BE114" s="56">
        <f>'Master Data'!R33</f>
        <v>1</v>
      </c>
      <c r="BF114" s="56">
        <f>'Master Data'!S33</f>
        <v>1</v>
      </c>
      <c r="BG114" s="56">
        <f>'Master Data'!T33</f>
        <v>1</v>
      </c>
      <c r="BH114" s="56">
        <f>'Master Data'!U33</f>
        <v>0</v>
      </c>
      <c r="BI114" s="56">
        <f>'Master Data'!V33</f>
        <v>0</v>
      </c>
      <c r="BJ114" s="56">
        <f>'Master Data'!W33</f>
        <v>0</v>
      </c>
      <c r="BK114" s="56">
        <f>'Master Data'!X33</f>
        <v>0</v>
      </c>
      <c r="BL114" s="56">
        <f>'Master Data'!Y33</f>
        <v>0</v>
      </c>
      <c r="BM114" s="56">
        <f>'Master Data'!Z33</f>
        <v>0</v>
      </c>
      <c r="BN114" s="56">
        <f>'Master Data'!AA33</f>
        <v>0</v>
      </c>
      <c r="BO114" s="56">
        <f>'Master Data'!AB33</f>
        <v>0</v>
      </c>
      <c r="BP114" s="56">
        <f>'Master Data'!AC33</f>
        <v>0</v>
      </c>
      <c r="BQ114" s="56">
        <f>'Master Data'!AD33</f>
        <v>1</v>
      </c>
      <c r="BR114" s="56">
        <f>'Master Data'!AE33</f>
        <v>1</v>
      </c>
      <c r="BS114" s="56">
        <f>'Master Data'!AF33</f>
        <v>1</v>
      </c>
      <c r="BT114" s="56">
        <f>'Master Data'!AG33</f>
        <v>1</v>
      </c>
      <c r="BU114" s="56">
        <f>'Master Data'!AH33</f>
        <v>0</v>
      </c>
      <c r="BV114" s="56">
        <f>'Master Data'!AI33</f>
        <v>0</v>
      </c>
      <c r="BW114" s="56">
        <f>'Master Data'!AJ33</f>
        <v>1</v>
      </c>
      <c r="BX114" s="56">
        <f>'Master Data'!AK33</f>
        <v>0</v>
      </c>
      <c r="BY114" s="120">
        <f>'Master Data'!AL33</f>
        <v>16</v>
      </c>
    </row>
    <row r="115" spans="40:77">
      <c r="AN115" s="46">
        <v>38</v>
      </c>
      <c r="AP115" s="56">
        <f>'Master Data'!C44</f>
        <v>0</v>
      </c>
      <c r="AQ115" s="56">
        <f>'Master Data'!D44</f>
        <v>0</v>
      </c>
      <c r="AR115" s="56">
        <f>'Master Data'!E44</f>
        <v>1</v>
      </c>
      <c r="AS115" s="56">
        <f>'Master Data'!F44</f>
        <v>1</v>
      </c>
      <c r="AT115" s="56">
        <f>'Master Data'!G44</f>
        <v>0</v>
      </c>
      <c r="AU115" s="56">
        <f>'Master Data'!H44</f>
        <v>0</v>
      </c>
      <c r="AV115" s="56">
        <f>'Master Data'!I44</f>
        <v>1</v>
      </c>
      <c r="AW115" s="56">
        <f>'Master Data'!J44</f>
        <v>0</v>
      </c>
      <c r="AX115" s="56">
        <f>'Master Data'!K44</f>
        <v>0</v>
      </c>
      <c r="AY115" s="56">
        <f>'Master Data'!L44</f>
        <v>0</v>
      </c>
      <c r="AZ115" s="56">
        <f>'Master Data'!M44</f>
        <v>0</v>
      </c>
      <c r="BA115" s="56">
        <f>'Master Data'!N44</f>
        <v>1</v>
      </c>
      <c r="BB115" s="56">
        <f>'Master Data'!O44</f>
        <v>0</v>
      </c>
      <c r="BC115" s="56">
        <f>'Master Data'!P44</f>
        <v>1</v>
      </c>
      <c r="BD115" s="56">
        <f>'Master Data'!Q44</f>
        <v>0</v>
      </c>
      <c r="BE115" s="56">
        <f>'Master Data'!R44</f>
        <v>0</v>
      </c>
      <c r="BF115" s="56">
        <f>'Master Data'!S44</f>
        <v>0</v>
      </c>
      <c r="BG115" s="56">
        <f>'Master Data'!T44</f>
        <v>1</v>
      </c>
      <c r="BH115" s="56">
        <f>'Master Data'!U44</f>
        <v>1</v>
      </c>
      <c r="BI115" s="56">
        <f>'Master Data'!V44</f>
        <v>0</v>
      </c>
      <c r="BJ115" s="56">
        <f>'Master Data'!W44</f>
        <v>1</v>
      </c>
      <c r="BK115" s="56">
        <f>'Master Data'!X44</f>
        <v>1</v>
      </c>
      <c r="BL115" s="56">
        <f>'Master Data'!Y44</f>
        <v>1</v>
      </c>
      <c r="BM115" s="56">
        <f>'Master Data'!Z44</f>
        <v>1</v>
      </c>
      <c r="BN115" s="56">
        <f>'Master Data'!AA44</f>
        <v>1</v>
      </c>
      <c r="BO115" s="56">
        <f>'Master Data'!AB44</f>
        <v>1</v>
      </c>
      <c r="BP115" s="56">
        <f>'Master Data'!AC44</f>
        <v>1</v>
      </c>
      <c r="BQ115" s="56">
        <f>'Master Data'!AD44</f>
        <v>0</v>
      </c>
      <c r="BR115" s="56">
        <f>'Master Data'!AE44</f>
        <v>1</v>
      </c>
      <c r="BS115" s="56">
        <f>'Master Data'!AF44</f>
        <v>1</v>
      </c>
      <c r="BT115" s="56">
        <f>'Master Data'!AG44</f>
        <v>0</v>
      </c>
      <c r="BU115" s="56">
        <f>'Master Data'!AH44</f>
        <v>0</v>
      </c>
      <c r="BV115" s="56">
        <f>'Master Data'!AI44</f>
        <v>0</v>
      </c>
      <c r="BW115" s="56">
        <f>'Master Data'!AJ44</f>
        <v>0</v>
      </c>
      <c r="BX115" s="56">
        <f>'Master Data'!AK44</f>
        <v>0</v>
      </c>
      <c r="BY115" s="120">
        <f>'Master Data'!AL44</f>
        <v>16</v>
      </c>
    </row>
    <row r="116" spans="40:77">
      <c r="AN116" s="46">
        <v>45</v>
      </c>
      <c r="AP116" s="56">
        <f>'Master Data'!C51</f>
        <v>1</v>
      </c>
      <c r="AQ116" s="56">
        <f>'Master Data'!D51</f>
        <v>1</v>
      </c>
      <c r="AR116" s="56">
        <f>'Master Data'!E51</f>
        <v>0</v>
      </c>
      <c r="AS116" s="56">
        <f>'Master Data'!F51</f>
        <v>0</v>
      </c>
      <c r="AT116" s="56">
        <f>'Master Data'!G51</f>
        <v>1</v>
      </c>
      <c r="AU116" s="56">
        <f>'Master Data'!H51</f>
        <v>0</v>
      </c>
      <c r="AV116" s="56">
        <f>'Master Data'!I51</f>
        <v>0</v>
      </c>
      <c r="AW116" s="56">
        <f>'Master Data'!J51</f>
        <v>0</v>
      </c>
      <c r="AX116" s="56">
        <f>'Master Data'!K51</f>
        <v>0</v>
      </c>
      <c r="AY116" s="56">
        <f>'Master Data'!L51</f>
        <v>1</v>
      </c>
      <c r="AZ116" s="56">
        <f>'Master Data'!M51</f>
        <v>0</v>
      </c>
      <c r="BA116" s="56">
        <f>'Master Data'!N51</f>
        <v>0</v>
      </c>
      <c r="BB116" s="56">
        <f>'Master Data'!O51</f>
        <v>1</v>
      </c>
      <c r="BC116" s="56">
        <f>'Master Data'!P51</f>
        <v>1</v>
      </c>
      <c r="BD116" s="56">
        <f>'Master Data'!Q51</f>
        <v>1</v>
      </c>
      <c r="BE116" s="56">
        <f>'Master Data'!R51</f>
        <v>0</v>
      </c>
      <c r="BF116" s="56">
        <f>'Master Data'!S51</f>
        <v>1</v>
      </c>
      <c r="BG116" s="56">
        <f>'Master Data'!T51</f>
        <v>0</v>
      </c>
      <c r="BH116" s="56">
        <f>'Master Data'!U51</f>
        <v>1</v>
      </c>
      <c r="BI116" s="56">
        <f>'Master Data'!V51</f>
        <v>1</v>
      </c>
      <c r="BJ116" s="56">
        <f>'Master Data'!W51</f>
        <v>0</v>
      </c>
      <c r="BK116" s="56">
        <f>'Master Data'!X51</f>
        <v>0</v>
      </c>
      <c r="BL116" s="56">
        <f>'Master Data'!Y51</f>
        <v>1</v>
      </c>
      <c r="BM116" s="56">
        <f>'Master Data'!Z51</f>
        <v>0</v>
      </c>
      <c r="BN116" s="56">
        <f>'Master Data'!AA51</f>
        <v>0</v>
      </c>
      <c r="BO116" s="56">
        <f>'Master Data'!AB51</f>
        <v>0</v>
      </c>
      <c r="BP116" s="56">
        <f>'Master Data'!AC51</f>
        <v>0</v>
      </c>
      <c r="BQ116" s="56">
        <f>'Master Data'!AD51</f>
        <v>0</v>
      </c>
      <c r="BR116" s="56">
        <f>'Master Data'!AE51</f>
        <v>0</v>
      </c>
      <c r="BS116" s="56">
        <f>'Master Data'!AF51</f>
        <v>0</v>
      </c>
      <c r="BT116" s="56">
        <f>'Master Data'!AG51</f>
        <v>1</v>
      </c>
      <c r="BU116" s="56">
        <f>'Master Data'!AH51</f>
        <v>1</v>
      </c>
      <c r="BV116" s="56">
        <f>'Master Data'!AI51</f>
        <v>0</v>
      </c>
      <c r="BW116" s="56">
        <f>'Master Data'!AJ51</f>
        <v>1</v>
      </c>
      <c r="BX116" s="56">
        <f>'Master Data'!AK51</f>
        <v>1</v>
      </c>
      <c r="BY116" s="120">
        <f>'Master Data'!AL51</f>
        <v>15</v>
      </c>
    </row>
    <row r="117" spans="40:77">
      <c r="AN117" s="46">
        <v>48</v>
      </c>
      <c r="AP117" s="56">
        <f>'Master Data'!C54</f>
        <v>0</v>
      </c>
      <c r="AQ117" s="56">
        <f>'Master Data'!D54</f>
        <v>1</v>
      </c>
      <c r="AR117" s="56">
        <f>'Master Data'!E54</f>
        <v>0</v>
      </c>
      <c r="AS117" s="56">
        <f>'Master Data'!F54</f>
        <v>0</v>
      </c>
      <c r="AT117" s="56">
        <f>'Master Data'!G54</f>
        <v>0</v>
      </c>
      <c r="AU117" s="56">
        <f>'Master Data'!H54</f>
        <v>0</v>
      </c>
      <c r="AV117" s="56">
        <f>'Master Data'!I54</f>
        <v>0</v>
      </c>
      <c r="AW117" s="56">
        <f>'Master Data'!J54</f>
        <v>0</v>
      </c>
      <c r="AX117" s="56">
        <f>'Master Data'!K54</f>
        <v>0</v>
      </c>
      <c r="AY117" s="56">
        <f>'Master Data'!L54</f>
        <v>0</v>
      </c>
      <c r="AZ117" s="56">
        <f>'Master Data'!M54</f>
        <v>1</v>
      </c>
      <c r="BA117" s="56">
        <f>'Master Data'!N54</f>
        <v>0</v>
      </c>
      <c r="BB117" s="56">
        <f>'Master Data'!O54</f>
        <v>1</v>
      </c>
      <c r="BC117" s="56">
        <f>'Master Data'!P54</f>
        <v>1</v>
      </c>
      <c r="BD117" s="56">
        <f>'Master Data'!Q54</f>
        <v>1</v>
      </c>
      <c r="BE117" s="56">
        <f>'Master Data'!R54</f>
        <v>0</v>
      </c>
      <c r="BF117" s="56">
        <f>'Master Data'!S54</f>
        <v>0</v>
      </c>
      <c r="BG117" s="56">
        <f>'Master Data'!T54</f>
        <v>1</v>
      </c>
      <c r="BH117" s="56">
        <f>'Master Data'!U54</f>
        <v>0</v>
      </c>
      <c r="BI117" s="56">
        <f>'Master Data'!V54</f>
        <v>1</v>
      </c>
      <c r="BJ117" s="56">
        <f>'Master Data'!W54</f>
        <v>1</v>
      </c>
      <c r="BK117" s="56">
        <f>'Master Data'!X54</f>
        <v>1</v>
      </c>
      <c r="BL117" s="56">
        <f>'Master Data'!Y54</f>
        <v>0</v>
      </c>
      <c r="BM117" s="56">
        <f>'Master Data'!Z54</f>
        <v>1</v>
      </c>
      <c r="BN117" s="56">
        <f>'Master Data'!AA54</f>
        <v>1</v>
      </c>
      <c r="BO117" s="56">
        <f>'Master Data'!AB54</f>
        <v>0</v>
      </c>
      <c r="BP117" s="56">
        <f>'Master Data'!AC54</f>
        <v>1</v>
      </c>
      <c r="BQ117" s="56">
        <f>'Master Data'!AD54</f>
        <v>0</v>
      </c>
      <c r="BR117" s="56">
        <f>'Master Data'!AE54</f>
        <v>0</v>
      </c>
      <c r="BS117" s="56">
        <f>'Master Data'!AF54</f>
        <v>0</v>
      </c>
      <c r="BT117" s="56">
        <f>'Master Data'!AG54</f>
        <v>0</v>
      </c>
      <c r="BU117" s="56">
        <f>'Master Data'!AH54</f>
        <v>1</v>
      </c>
      <c r="BV117" s="56">
        <f>'Master Data'!AI54</f>
        <v>1</v>
      </c>
      <c r="BW117" s="56">
        <f>'Master Data'!AJ54</f>
        <v>0</v>
      </c>
      <c r="BX117" s="56">
        <f>'Master Data'!AK54</f>
        <v>1</v>
      </c>
      <c r="BY117" s="120">
        <f>'Master Data'!AL54</f>
        <v>15</v>
      </c>
    </row>
    <row r="118" spans="40:77">
      <c r="AN118" s="46">
        <v>50</v>
      </c>
      <c r="AP118" s="56">
        <f>'Master Data'!C56</f>
        <v>1</v>
      </c>
      <c r="AQ118" s="56">
        <f>'Master Data'!D56</f>
        <v>1</v>
      </c>
      <c r="AR118" s="56">
        <f>'Master Data'!E56</f>
        <v>0</v>
      </c>
      <c r="AS118" s="56">
        <f>'Master Data'!F56</f>
        <v>0</v>
      </c>
      <c r="AT118" s="56">
        <f>'Master Data'!G56</f>
        <v>1</v>
      </c>
      <c r="AU118" s="56">
        <f>'Master Data'!H56</f>
        <v>0</v>
      </c>
      <c r="AV118" s="56">
        <f>'Master Data'!I56</f>
        <v>1</v>
      </c>
      <c r="AW118" s="56">
        <f>'Master Data'!J56</f>
        <v>0</v>
      </c>
      <c r="AX118" s="56">
        <f>'Master Data'!K56</f>
        <v>0</v>
      </c>
      <c r="AY118" s="56">
        <f>'Master Data'!L56</f>
        <v>0</v>
      </c>
      <c r="AZ118" s="56">
        <f>'Master Data'!M56</f>
        <v>0</v>
      </c>
      <c r="BA118" s="56">
        <f>'Master Data'!N56</f>
        <v>0</v>
      </c>
      <c r="BB118" s="56">
        <f>'Master Data'!O56</f>
        <v>0</v>
      </c>
      <c r="BC118" s="56">
        <f>'Master Data'!P56</f>
        <v>0</v>
      </c>
      <c r="BD118" s="56">
        <f>'Master Data'!Q56</f>
        <v>0</v>
      </c>
      <c r="BE118" s="56">
        <f>'Master Data'!R56</f>
        <v>1</v>
      </c>
      <c r="BF118" s="56">
        <f>'Master Data'!S56</f>
        <v>1</v>
      </c>
      <c r="BG118" s="56">
        <f>'Master Data'!T56</f>
        <v>0</v>
      </c>
      <c r="BH118" s="56">
        <f>'Master Data'!U56</f>
        <v>0</v>
      </c>
      <c r="BI118" s="56">
        <f>'Master Data'!V56</f>
        <v>1</v>
      </c>
      <c r="BJ118" s="56">
        <f>'Master Data'!W56</f>
        <v>0</v>
      </c>
      <c r="BK118" s="56">
        <f>'Master Data'!X56</f>
        <v>1</v>
      </c>
      <c r="BL118" s="56">
        <f>'Master Data'!Y56</f>
        <v>0</v>
      </c>
      <c r="BM118" s="56">
        <f>'Master Data'!Z56</f>
        <v>0</v>
      </c>
      <c r="BN118" s="56">
        <f>'Master Data'!AA56</f>
        <v>1</v>
      </c>
      <c r="BO118" s="56">
        <f>'Master Data'!AB56</f>
        <v>1</v>
      </c>
      <c r="BP118" s="56">
        <f>'Master Data'!AC56</f>
        <v>0</v>
      </c>
      <c r="BQ118" s="56">
        <f>'Master Data'!AD56</f>
        <v>1</v>
      </c>
      <c r="BR118" s="56">
        <f>'Master Data'!AE56</f>
        <v>0</v>
      </c>
      <c r="BS118" s="56">
        <f>'Master Data'!AF56</f>
        <v>0</v>
      </c>
      <c r="BT118" s="56">
        <f>'Master Data'!AG56</f>
        <v>1</v>
      </c>
      <c r="BU118" s="56">
        <f>'Master Data'!AH56</f>
        <v>1</v>
      </c>
      <c r="BV118" s="56">
        <f>'Master Data'!AI56</f>
        <v>1</v>
      </c>
      <c r="BW118" s="56">
        <f>'Master Data'!AJ56</f>
        <v>0</v>
      </c>
      <c r="BX118" s="56">
        <f>'Master Data'!AK56</f>
        <v>1</v>
      </c>
      <c r="BY118" s="120">
        <f>'Master Data'!AL56</f>
        <v>15</v>
      </c>
    </row>
    <row r="119" spans="40:77">
      <c r="AN119" s="46">
        <v>20</v>
      </c>
      <c r="AP119" s="56">
        <f>'Master Data'!C26</f>
        <v>1</v>
      </c>
      <c r="AQ119" s="56">
        <f>'Master Data'!D26</f>
        <v>0</v>
      </c>
      <c r="AR119" s="56">
        <f>'Master Data'!E26</f>
        <v>0</v>
      </c>
      <c r="AS119" s="56">
        <f>'Master Data'!F26</f>
        <v>1</v>
      </c>
      <c r="AT119" s="56">
        <f>'Master Data'!G26</f>
        <v>0</v>
      </c>
      <c r="AU119" s="56">
        <f>'Master Data'!H26</f>
        <v>1</v>
      </c>
      <c r="AV119" s="56">
        <f>'Master Data'!I26</f>
        <v>0</v>
      </c>
      <c r="AW119" s="56">
        <f>'Master Data'!J26</f>
        <v>0</v>
      </c>
      <c r="AX119" s="56">
        <f>'Master Data'!K26</f>
        <v>0</v>
      </c>
      <c r="AY119" s="56">
        <f>'Master Data'!L26</f>
        <v>1</v>
      </c>
      <c r="AZ119" s="56">
        <f>'Master Data'!M26</f>
        <v>0</v>
      </c>
      <c r="BA119" s="56">
        <f>'Master Data'!N26</f>
        <v>0</v>
      </c>
      <c r="BB119" s="56">
        <f>'Master Data'!O26</f>
        <v>1</v>
      </c>
      <c r="BC119" s="56">
        <f>'Master Data'!P26</f>
        <v>1</v>
      </c>
      <c r="BD119" s="56">
        <f>'Master Data'!Q26</f>
        <v>1</v>
      </c>
      <c r="BE119" s="56">
        <f>'Master Data'!R26</f>
        <v>1</v>
      </c>
      <c r="BF119" s="56">
        <f>'Master Data'!S26</f>
        <v>0</v>
      </c>
      <c r="BG119" s="56">
        <f>'Master Data'!T26</f>
        <v>0</v>
      </c>
      <c r="BH119" s="56">
        <f>'Master Data'!U26</f>
        <v>0</v>
      </c>
      <c r="BI119" s="56">
        <f>'Master Data'!V26</f>
        <v>0</v>
      </c>
      <c r="BJ119" s="56">
        <f>'Master Data'!W26</f>
        <v>0</v>
      </c>
      <c r="BK119" s="56">
        <f>'Master Data'!X26</f>
        <v>0</v>
      </c>
      <c r="BL119" s="56">
        <f>'Master Data'!Y26</f>
        <v>1</v>
      </c>
      <c r="BM119" s="56">
        <f>'Master Data'!Z26</f>
        <v>0</v>
      </c>
      <c r="BN119" s="56">
        <f>'Master Data'!AA26</f>
        <v>1</v>
      </c>
      <c r="BO119" s="56">
        <f>'Master Data'!AB26</f>
        <v>0</v>
      </c>
      <c r="BP119" s="56">
        <f>'Master Data'!AC26</f>
        <v>0</v>
      </c>
      <c r="BQ119" s="56">
        <f>'Master Data'!AD26</f>
        <v>1</v>
      </c>
      <c r="BR119" s="56">
        <f>'Master Data'!AE26</f>
        <v>0</v>
      </c>
      <c r="BS119" s="56">
        <f>'Master Data'!AF26</f>
        <v>0</v>
      </c>
      <c r="BT119" s="56">
        <f>'Master Data'!AG26</f>
        <v>1</v>
      </c>
      <c r="BU119" s="56">
        <f>'Master Data'!AH26</f>
        <v>0</v>
      </c>
      <c r="BV119" s="56">
        <f>'Master Data'!AI26</f>
        <v>1</v>
      </c>
      <c r="BW119" s="56">
        <f>'Master Data'!AJ26</f>
        <v>1</v>
      </c>
      <c r="BX119" s="56">
        <f>'Master Data'!AK26</f>
        <v>0</v>
      </c>
      <c r="BY119" s="120">
        <f>'Master Data'!AL26</f>
        <v>14</v>
      </c>
    </row>
    <row r="120" spans="40:77">
      <c r="AN120" s="46">
        <v>30</v>
      </c>
      <c r="AP120" s="56">
        <f>'Master Data'!C36</f>
        <v>0</v>
      </c>
      <c r="AQ120" s="56">
        <f>'Master Data'!D36</f>
        <v>0</v>
      </c>
      <c r="AR120" s="56">
        <f>'Master Data'!E36</f>
        <v>1</v>
      </c>
      <c r="AS120" s="56">
        <f>'Master Data'!F36</f>
        <v>0</v>
      </c>
      <c r="AT120" s="56">
        <f>'Master Data'!G36</f>
        <v>1</v>
      </c>
      <c r="AU120" s="56">
        <f>'Master Data'!H36</f>
        <v>0</v>
      </c>
      <c r="AV120" s="56">
        <f>'Master Data'!I36</f>
        <v>0</v>
      </c>
      <c r="AW120" s="56">
        <f>'Master Data'!J36</f>
        <v>0</v>
      </c>
      <c r="AX120" s="56">
        <f>'Master Data'!K36</f>
        <v>0</v>
      </c>
      <c r="AY120" s="56">
        <f>'Master Data'!L36</f>
        <v>1</v>
      </c>
      <c r="AZ120" s="56">
        <f>'Master Data'!M36</f>
        <v>0</v>
      </c>
      <c r="BA120" s="56">
        <f>'Master Data'!N36</f>
        <v>1</v>
      </c>
      <c r="BB120" s="56">
        <f>'Master Data'!O36</f>
        <v>0</v>
      </c>
      <c r="BC120" s="56">
        <f>'Master Data'!P36</f>
        <v>1</v>
      </c>
      <c r="BD120" s="56">
        <f>'Master Data'!Q36</f>
        <v>1</v>
      </c>
      <c r="BE120" s="56">
        <f>'Master Data'!R36</f>
        <v>0</v>
      </c>
      <c r="BF120" s="56">
        <f>'Master Data'!S36</f>
        <v>1</v>
      </c>
      <c r="BG120" s="56">
        <f>'Master Data'!T36</f>
        <v>0</v>
      </c>
      <c r="BH120" s="56">
        <f>'Master Data'!U36</f>
        <v>0</v>
      </c>
      <c r="BI120" s="56">
        <f>'Master Data'!V36</f>
        <v>0</v>
      </c>
      <c r="BJ120" s="56">
        <f>'Master Data'!W36</f>
        <v>1</v>
      </c>
      <c r="BK120" s="56">
        <f>'Master Data'!X36</f>
        <v>0</v>
      </c>
      <c r="BL120" s="56">
        <f>'Master Data'!Y36</f>
        <v>0</v>
      </c>
      <c r="BM120" s="56">
        <f>'Master Data'!Z36</f>
        <v>0</v>
      </c>
      <c r="BN120" s="56">
        <f>'Master Data'!AA36</f>
        <v>1</v>
      </c>
      <c r="BO120" s="56">
        <f>'Master Data'!AB36</f>
        <v>1</v>
      </c>
      <c r="BP120" s="56">
        <f>'Master Data'!AC36</f>
        <v>0</v>
      </c>
      <c r="BQ120" s="56">
        <f>'Master Data'!AD36</f>
        <v>0</v>
      </c>
      <c r="BR120" s="56">
        <f>'Master Data'!AE36</f>
        <v>0</v>
      </c>
      <c r="BS120" s="56">
        <f>'Master Data'!AF36</f>
        <v>0</v>
      </c>
      <c r="BT120" s="56">
        <f>'Master Data'!AG36</f>
        <v>1</v>
      </c>
      <c r="BU120" s="56">
        <f>'Master Data'!AH36</f>
        <v>1</v>
      </c>
      <c r="BV120" s="56">
        <f>'Master Data'!AI36</f>
        <v>0</v>
      </c>
      <c r="BW120" s="56">
        <f>'Master Data'!AJ36</f>
        <v>0</v>
      </c>
      <c r="BX120" s="56">
        <f>'Master Data'!AK36</f>
        <v>0</v>
      </c>
      <c r="BY120" s="120">
        <f>'Master Data'!AL36</f>
        <v>12</v>
      </c>
    </row>
    <row r="121" spans="40:77">
      <c r="AN121" s="46">
        <v>15</v>
      </c>
      <c r="AP121" s="56">
        <f>'Master Data'!C21</f>
        <v>0</v>
      </c>
      <c r="AQ121" s="56">
        <f>'Master Data'!D21</f>
        <v>0</v>
      </c>
      <c r="AR121" s="56">
        <f>'Master Data'!E21</f>
        <v>1</v>
      </c>
      <c r="AS121" s="56">
        <f>'Master Data'!F21</f>
        <v>1</v>
      </c>
      <c r="AT121" s="56">
        <f>'Master Data'!G21</f>
        <v>0</v>
      </c>
      <c r="AU121" s="56">
        <f>'Master Data'!H21</f>
        <v>0</v>
      </c>
      <c r="AV121" s="56">
        <f>'Master Data'!I21</f>
        <v>1</v>
      </c>
      <c r="AW121" s="56">
        <f>'Master Data'!J21</f>
        <v>0</v>
      </c>
      <c r="AX121" s="56">
        <f>'Master Data'!K21</f>
        <v>0</v>
      </c>
      <c r="AY121" s="56">
        <f>'Master Data'!L21</f>
        <v>0</v>
      </c>
      <c r="AZ121" s="56">
        <f>'Master Data'!M21</f>
        <v>0</v>
      </c>
      <c r="BA121" s="56">
        <f>'Master Data'!N21</f>
        <v>0</v>
      </c>
      <c r="BB121" s="56">
        <f>'Master Data'!O21</f>
        <v>1</v>
      </c>
      <c r="BC121" s="56">
        <f>'Master Data'!P21</f>
        <v>1</v>
      </c>
      <c r="BD121" s="56">
        <f>'Master Data'!Q21</f>
        <v>1</v>
      </c>
      <c r="BE121" s="56">
        <f>'Master Data'!R21</f>
        <v>0</v>
      </c>
      <c r="BF121" s="56">
        <f>'Master Data'!S21</f>
        <v>0</v>
      </c>
      <c r="BG121" s="56">
        <f>'Master Data'!T21</f>
        <v>1</v>
      </c>
      <c r="BH121" s="56">
        <f>'Master Data'!U21</f>
        <v>1</v>
      </c>
      <c r="BI121" s="56">
        <f>'Master Data'!V21</f>
        <v>0</v>
      </c>
      <c r="BJ121" s="56">
        <f>'Master Data'!W21</f>
        <v>0</v>
      </c>
      <c r="BK121" s="56">
        <f>'Master Data'!X21</f>
        <v>1</v>
      </c>
      <c r="BL121" s="56">
        <f>'Master Data'!Y21</f>
        <v>0</v>
      </c>
      <c r="BM121" s="56">
        <f>'Master Data'!Z21</f>
        <v>1</v>
      </c>
      <c r="BN121" s="56">
        <f>'Master Data'!AA21</f>
        <v>0</v>
      </c>
      <c r="BO121" s="56">
        <f>'Master Data'!AB21</f>
        <v>0</v>
      </c>
      <c r="BP121" s="56">
        <f>'Master Data'!AC21</f>
        <v>0</v>
      </c>
      <c r="BQ121" s="56">
        <f>'Master Data'!AD21</f>
        <v>0</v>
      </c>
      <c r="BR121" s="56">
        <f>'Master Data'!AE21</f>
        <v>0</v>
      </c>
      <c r="BS121" s="56">
        <f>'Master Data'!AF21</f>
        <v>0</v>
      </c>
      <c r="BT121" s="56">
        <f>'Master Data'!AG21</f>
        <v>0</v>
      </c>
      <c r="BU121" s="56">
        <f>'Master Data'!AH21</f>
        <v>0</v>
      </c>
      <c r="BV121" s="56">
        <f>'Master Data'!AI21</f>
        <v>1</v>
      </c>
      <c r="BW121" s="56">
        <f>'Master Data'!AJ21</f>
        <v>0</v>
      </c>
      <c r="BX121" s="56">
        <f>'Master Data'!AK21</f>
        <v>0</v>
      </c>
      <c r="BY121" s="120">
        <f>'Master Data'!AL21</f>
        <v>11</v>
      </c>
    </row>
    <row r="122" spans="40:77">
      <c r="AN122" s="46">
        <v>42</v>
      </c>
      <c r="AP122" s="56">
        <f>'Master Data'!C48</f>
        <v>0</v>
      </c>
      <c r="AQ122" s="56">
        <f>'Master Data'!D48</f>
        <v>0</v>
      </c>
      <c r="AR122" s="56">
        <f>'Master Data'!E48</f>
        <v>0</v>
      </c>
      <c r="AS122" s="56">
        <f>'Master Data'!F48</f>
        <v>0</v>
      </c>
      <c r="AT122" s="56">
        <f>'Master Data'!G48</f>
        <v>0</v>
      </c>
      <c r="AU122" s="56">
        <f>'Master Data'!H48</f>
        <v>0</v>
      </c>
      <c r="AV122" s="56">
        <f>'Master Data'!I48</f>
        <v>0</v>
      </c>
      <c r="AW122" s="56">
        <f>'Master Data'!J48</f>
        <v>0</v>
      </c>
      <c r="AX122" s="56">
        <f>'Master Data'!K48</f>
        <v>0</v>
      </c>
      <c r="AY122" s="56">
        <f>'Master Data'!L48</f>
        <v>0</v>
      </c>
      <c r="AZ122" s="56">
        <f>'Master Data'!M48</f>
        <v>0</v>
      </c>
      <c r="BA122" s="56">
        <f>'Master Data'!N48</f>
        <v>0</v>
      </c>
      <c r="BB122" s="56">
        <f>'Master Data'!O48</f>
        <v>1</v>
      </c>
      <c r="BC122" s="56">
        <f>'Master Data'!P48</f>
        <v>1</v>
      </c>
      <c r="BD122" s="56">
        <f>'Master Data'!Q48</f>
        <v>1</v>
      </c>
      <c r="BE122" s="56">
        <f>'Master Data'!R48</f>
        <v>1</v>
      </c>
      <c r="BF122" s="56">
        <f>'Master Data'!S48</f>
        <v>1</v>
      </c>
      <c r="BG122" s="56">
        <f>'Master Data'!T48</f>
        <v>1</v>
      </c>
      <c r="BH122" s="56">
        <f>'Master Data'!U48</f>
        <v>0</v>
      </c>
      <c r="BI122" s="56">
        <f>'Master Data'!V48</f>
        <v>1</v>
      </c>
      <c r="BJ122" s="56">
        <f>'Master Data'!W48</f>
        <v>0</v>
      </c>
      <c r="BK122" s="56">
        <f>'Master Data'!X48</f>
        <v>0</v>
      </c>
      <c r="BL122" s="56">
        <f>'Master Data'!Y48</f>
        <v>0</v>
      </c>
      <c r="BM122" s="56">
        <f>'Master Data'!Z48</f>
        <v>1</v>
      </c>
      <c r="BN122" s="56">
        <f>'Master Data'!AA48</f>
        <v>0</v>
      </c>
      <c r="BO122" s="56">
        <f>'Master Data'!AB48</f>
        <v>0</v>
      </c>
      <c r="BP122" s="56">
        <f>'Master Data'!AC48</f>
        <v>1</v>
      </c>
      <c r="BQ122" s="56">
        <f>'Master Data'!AD48</f>
        <v>0</v>
      </c>
      <c r="BR122" s="56">
        <f>'Master Data'!AE48</f>
        <v>0</v>
      </c>
      <c r="BS122" s="56">
        <f>'Master Data'!AF48</f>
        <v>0</v>
      </c>
      <c r="BT122" s="56">
        <f>'Master Data'!AG48</f>
        <v>0</v>
      </c>
      <c r="BU122" s="56">
        <f>'Master Data'!AH48</f>
        <v>1</v>
      </c>
      <c r="BV122" s="56">
        <f>'Master Data'!AI48</f>
        <v>1</v>
      </c>
      <c r="BW122" s="56">
        <f>'Master Data'!AJ48</f>
        <v>0</v>
      </c>
      <c r="BX122" s="56">
        <f>'Master Data'!AK48</f>
        <v>0</v>
      </c>
      <c r="BY122" s="120">
        <f>'Master Data'!AL48</f>
        <v>11</v>
      </c>
    </row>
    <row r="123" spans="40:77">
      <c r="AN123" s="46">
        <v>44</v>
      </c>
      <c r="AP123" s="56">
        <f>'Master Data'!C50</f>
        <v>0</v>
      </c>
      <c r="AQ123" s="56">
        <f>'Master Data'!D50</f>
        <v>1</v>
      </c>
      <c r="AR123" s="56">
        <f>'Master Data'!E50</f>
        <v>0</v>
      </c>
      <c r="AS123" s="56">
        <f>'Master Data'!F50</f>
        <v>0</v>
      </c>
      <c r="AT123" s="56">
        <f>'Master Data'!G50</f>
        <v>1</v>
      </c>
      <c r="AU123" s="56">
        <f>'Master Data'!H50</f>
        <v>0</v>
      </c>
      <c r="AV123" s="56">
        <f>'Master Data'!I50</f>
        <v>0</v>
      </c>
      <c r="AW123" s="56">
        <f>'Master Data'!J50</f>
        <v>0</v>
      </c>
      <c r="AX123" s="56">
        <f>'Master Data'!K50</f>
        <v>0</v>
      </c>
      <c r="AY123" s="56">
        <f>'Master Data'!L50</f>
        <v>1</v>
      </c>
      <c r="AZ123" s="56">
        <f>'Master Data'!M50</f>
        <v>0</v>
      </c>
      <c r="BA123" s="56">
        <f>'Master Data'!N50</f>
        <v>0</v>
      </c>
      <c r="BB123" s="56">
        <f>'Master Data'!O50</f>
        <v>0</v>
      </c>
      <c r="BC123" s="56">
        <f>'Master Data'!P50</f>
        <v>0</v>
      </c>
      <c r="BD123" s="56">
        <f>'Master Data'!Q50</f>
        <v>0</v>
      </c>
      <c r="BE123" s="56">
        <f>'Master Data'!R50</f>
        <v>1</v>
      </c>
      <c r="BF123" s="56">
        <f>'Master Data'!S50</f>
        <v>1</v>
      </c>
      <c r="BG123" s="56">
        <f>'Master Data'!T50</f>
        <v>0</v>
      </c>
      <c r="BH123" s="56">
        <f>'Master Data'!U50</f>
        <v>0</v>
      </c>
      <c r="BI123" s="56">
        <f>'Master Data'!V50</f>
        <v>0</v>
      </c>
      <c r="BJ123" s="56">
        <f>'Master Data'!W50</f>
        <v>1</v>
      </c>
      <c r="BK123" s="56">
        <f>'Master Data'!X50</f>
        <v>0</v>
      </c>
      <c r="BL123" s="56">
        <f>'Master Data'!Y50</f>
        <v>1</v>
      </c>
      <c r="BM123" s="56">
        <f>'Master Data'!Z50</f>
        <v>1</v>
      </c>
      <c r="BN123" s="56">
        <f>'Master Data'!AA50</f>
        <v>1</v>
      </c>
      <c r="BO123" s="56">
        <f>'Master Data'!AB50</f>
        <v>0</v>
      </c>
      <c r="BP123" s="56">
        <f>'Master Data'!AC50</f>
        <v>0</v>
      </c>
      <c r="BQ123" s="56">
        <f>'Master Data'!AD50</f>
        <v>0</v>
      </c>
      <c r="BR123" s="56">
        <f>'Master Data'!AE50</f>
        <v>0</v>
      </c>
      <c r="BS123" s="56">
        <f>'Master Data'!AF50</f>
        <v>0</v>
      </c>
      <c r="BT123" s="56">
        <f>'Master Data'!AG50</f>
        <v>1</v>
      </c>
      <c r="BU123" s="56">
        <f>'Master Data'!AH50</f>
        <v>0</v>
      </c>
      <c r="BV123" s="56">
        <f>'Master Data'!AI50</f>
        <v>1</v>
      </c>
      <c r="BW123" s="56">
        <f>'Master Data'!AJ50</f>
        <v>0</v>
      </c>
      <c r="BX123" s="56">
        <f>'Master Data'!AK50</f>
        <v>0</v>
      </c>
      <c r="BY123" s="120">
        <f>'Master Data'!AL50</f>
        <v>11</v>
      </c>
    </row>
    <row r="124" spans="40:77">
      <c r="AN124" s="46">
        <v>16</v>
      </c>
      <c r="AP124" s="56">
        <f>'Master Data'!C22</f>
        <v>1</v>
      </c>
      <c r="AQ124" s="56">
        <f>'Master Data'!D22</f>
        <v>0</v>
      </c>
      <c r="AR124" s="56">
        <f>'Master Data'!E22</f>
        <v>0</v>
      </c>
      <c r="AS124" s="56">
        <f>'Master Data'!F22</f>
        <v>1</v>
      </c>
      <c r="AT124" s="56">
        <f>'Master Data'!G22</f>
        <v>0</v>
      </c>
      <c r="AU124" s="56">
        <f>'Master Data'!H22</f>
        <v>1</v>
      </c>
      <c r="AV124" s="56">
        <f>'Master Data'!I22</f>
        <v>0</v>
      </c>
      <c r="AW124" s="56">
        <f>'Master Data'!J22</f>
        <v>0</v>
      </c>
      <c r="AX124" s="56">
        <f>'Master Data'!K22</f>
        <v>0</v>
      </c>
      <c r="AY124" s="56">
        <f>'Master Data'!L22</f>
        <v>1</v>
      </c>
      <c r="AZ124" s="56">
        <f>'Master Data'!M22</f>
        <v>0</v>
      </c>
      <c r="BA124" s="56">
        <f>'Master Data'!N22</f>
        <v>0</v>
      </c>
      <c r="BB124" s="56">
        <f>'Master Data'!O22</f>
        <v>0</v>
      </c>
      <c r="BC124" s="56">
        <f>'Master Data'!P22</f>
        <v>1</v>
      </c>
      <c r="BD124" s="56">
        <f>'Master Data'!Q22</f>
        <v>0</v>
      </c>
      <c r="BE124" s="56">
        <f>'Master Data'!R22</f>
        <v>0</v>
      </c>
      <c r="BF124" s="56">
        <f>'Master Data'!S22</f>
        <v>0</v>
      </c>
      <c r="BG124" s="56">
        <f>'Master Data'!T22</f>
        <v>0</v>
      </c>
      <c r="BH124" s="56">
        <f>'Master Data'!U22</f>
        <v>1</v>
      </c>
      <c r="BI124" s="56">
        <f>'Master Data'!V22</f>
        <v>0</v>
      </c>
      <c r="BJ124" s="56">
        <f>'Master Data'!W22</f>
        <v>0</v>
      </c>
      <c r="BK124" s="56">
        <f>'Master Data'!X22</f>
        <v>0</v>
      </c>
      <c r="BL124" s="56">
        <f>'Master Data'!Y22</f>
        <v>1</v>
      </c>
      <c r="BM124" s="56">
        <f>'Master Data'!Z22</f>
        <v>0</v>
      </c>
      <c r="BN124" s="56">
        <f>'Master Data'!AA22</f>
        <v>0</v>
      </c>
      <c r="BO124" s="56">
        <f>'Master Data'!AB22</f>
        <v>0</v>
      </c>
      <c r="BP124" s="56">
        <f>'Master Data'!AC22</f>
        <v>1</v>
      </c>
      <c r="BQ124" s="56">
        <f>'Master Data'!AD22</f>
        <v>0</v>
      </c>
      <c r="BR124" s="56">
        <f>'Master Data'!AE22</f>
        <v>0</v>
      </c>
      <c r="BS124" s="56">
        <f>'Master Data'!AF22</f>
        <v>0</v>
      </c>
      <c r="BT124" s="56">
        <f>'Master Data'!AG22</f>
        <v>0</v>
      </c>
      <c r="BU124" s="56">
        <f>'Master Data'!AH22</f>
        <v>0</v>
      </c>
      <c r="BV124" s="56">
        <f>'Master Data'!AI22</f>
        <v>1</v>
      </c>
      <c r="BW124" s="56">
        <f>'Master Data'!AJ22</f>
        <v>0</v>
      </c>
      <c r="BX124" s="56">
        <f>'Master Data'!AK22</f>
        <v>1</v>
      </c>
      <c r="BY124" s="120">
        <f>'Master Data'!AL22</f>
        <v>10</v>
      </c>
    </row>
    <row r="125" spans="40:77">
      <c r="AN125" s="46">
        <v>51</v>
      </c>
      <c r="AP125" s="56">
        <f>'Master Data'!C57</f>
        <v>0</v>
      </c>
      <c r="AQ125" s="56">
        <f>'Master Data'!D57</f>
        <v>0</v>
      </c>
      <c r="AR125" s="56">
        <f>'Master Data'!E57</f>
        <v>0</v>
      </c>
      <c r="AS125" s="56">
        <f>'Master Data'!F57</f>
        <v>0</v>
      </c>
      <c r="AT125" s="56">
        <f>'Master Data'!G57</f>
        <v>0</v>
      </c>
      <c r="AU125" s="56">
        <f>'Master Data'!H57</f>
        <v>1</v>
      </c>
      <c r="AV125" s="56">
        <f>'Master Data'!I57</f>
        <v>1</v>
      </c>
      <c r="AW125" s="56">
        <f>'Master Data'!J57</f>
        <v>0</v>
      </c>
      <c r="AX125" s="56">
        <f>'Master Data'!K57</f>
        <v>0</v>
      </c>
      <c r="AY125" s="56">
        <f>'Master Data'!L57</f>
        <v>0</v>
      </c>
      <c r="AZ125" s="56">
        <f>'Master Data'!M57</f>
        <v>0</v>
      </c>
      <c r="BA125" s="56">
        <f>'Master Data'!N57</f>
        <v>1</v>
      </c>
      <c r="BB125" s="56">
        <f>'Master Data'!O57</f>
        <v>0</v>
      </c>
      <c r="BC125" s="56">
        <f>'Master Data'!P57</f>
        <v>0</v>
      </c>
      <c r="BD125" s="56">
        <f>'Master Data'!Q57</f>
        <v>0</v>
      </c>
      <c r="BE125" s="56">
        <f>'Master Data'!R57</f>
        <v>0</v>
      </c>
      <c r="BF125" s="56">
        <f>'Master Data'!S57</f>
        <v>0</v>
      </c>
      <c r="BG125" s="56">
        <f>'Master Data'!T57</f>
        <v>1</v>
      </c>
      <c r="BH125" s="56">
        <f>'Master Data'!U57</f>
        <v>0</v>
      </c>
      <c r="BI125" s="56">
        <f>'Master Data'!V57</f>
        <v>0</v>
      </c>
      <c r="BJ125" s="56">
        <f>'Master Data'!W57</f>
        <v>0</v>
      </c>
      <c r="BK125" s="56">
        <f>'Master Data'!X57</f>
        <v>0</v>
      </c>
      <c r="BL125" s="56">
        <f>'Master Data'!Y57</f>
        <v>0</v>
      </c>
      <c r="BM125" s="56">
        <f>'Master Data'!Z57</f>
        <v>0</v>
      </c>
      <c r="BN125" s="56">
        <f>'Master Data'!AA57</f>
        <v>1</v>
      </c>
      <c r="BO125" s="56">
        <f>'Master Data'!AB57</f>
        <v>1</v>
      </c>
      <c r="BP125" s="56">
        <f>'Master Data'!AC57</f>
        <v>1</v>
      </c>
      <c r="BQ125" s="56">
        <f>'Master Data'!AD57</f>
        <v>1</v>
      </c>
      <c r="BR125" s="56">
        <f>'Master Data'!AE57</f>
        <v>1</v>
      </c>
      <c r="BS125" s="56">
        <f>'Master Data'!AF57</f>
        <v>0</v>
      </c>
      <c r="BT125" s="56">
        <f>'Master Data'!AG57</f>
        <v>0</v>
      </c>
      <c r="BU125" s="56">
        <f>'Master Data'!AH57</f>
        <v>1</v>
      </c>
      <c r="BV125" s="56">
        <f>'Master Data'!AI57</f>
        <v>0</v>
      </c>
      <c r="BW125" s="56">
        <f>'Master Data'!AJ57</f>
        <v>0</v>
      </c>
      <c r="BX125" s="56">
        <f>'Master Data'!AK57</f>
        <v>0</v>
      </c>
      <c r="BY125" s="122">
        <f>'Master Data'!AL57</f>
        <v>10</v>
      </c>
    </row>
    <row r="126" spans="40:77">
      <c r="AP126" s="121"/>
      <c r="AQ126" s="121"/>
      <c r="AR126" s="121"/>
      <c r="AS126" s="121"/>
      <c r="AT126" s="121"/>
      <c r="AU126" s="121"/>
      <c r="AV126" s="121"/>
      <c r="AW126" s="121"/>
      <c r="AX126" s="121"/>
      <c r="AY126" s="121"/>
      <c r="AZ126" s="121"/>
      <c r="BA126" s="121"/>
      <c r="BB126" s="121"/>
      <c r="BC126" s="121"/>
      <c r="BD126" s="121"/>
      <c r="BE126" s="121"/>
      <c r="BF126" s="121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21"/>
      <c r="BS126" s="121"/>
      <c r="BT126" s="121"/>
      <c r="BU126" s="121"/>
      <c r="BV126" s="121"/>
      <c r="BW126" s="121"/>
      <c r="BX126" s="121"/>
      <c r="BY126" s="121"/>
    </row>
    <row r="127" spans="40:77">
      <c r="AP127" s="121"/>
      <c r="AQ127" s="121"/>
      <c r="AR127" s="121"/>
      <c r="AS127" s="121"/>
      <c r="AT127" s="121"/>
      <c r="AU127" s="121"/>
      <c r="AV127" s="121"/>
      <c r="AW127" s="121"/>
      <c r="AX127" s="121"/>
      <c r="AY127" s="121"/>
      <c r="AZ127" s="121"/>
      <c r="BA127" s="121"/>
      <c r="BB127" s="121"/>
      <c r="BC127" s="121"/>
      <c r="BD127" s="121"/>
      <c r="BE127" s="121"/>
      <c r="BF127" s="121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21"/>
      <c r="BS127" s="121"/>
      <c r="BT127" s="121"/>
      <c r="BU127" s="121"/>
      <c r="BV127" s="121"/>
      <c r="BW127" s="121"/>
      <c r="BX127" s="121"/>
      <c r="BY127" s="121"/>
    </row>
    <row r="128" spans="40:77">
      <c r="AP128" s="121"/>
      <c r="AQ128" s="121"/>
      <c r="AR128" s="121"/>
      <c r="AS128" s="121"/>
      <c r="AT128" s="121"/>
      <c r="AU128" s="121"/>
      <c r="AV128" s="121"/>
      <c r="AW128" s="121"/>
      <c r="AX128" s="121"/>
      <c r="AY128" s="121"/>
      <c r="AZ128" s="121"/>
      <c r="BA128" s="121"/>
      <c r="BB128" s="121"/>
      <c r="BC128" s="121"/>
      <c r="BD128" s="121"/>
      <c r="BE128" s="121"/>
      <c r="BF128" s="121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21"/>
      <c r="BS128" s="121"/>
      <c r="BT128" s="121"/>
      <c r="BU128" s="121"/>
      <c r="BV128" s="121"/>
      <c r="BW128" s="121"/>
      <c r="BX128" s="121"/>
      <c r="BY128" s="121"/>
    </row>
    <row r="129" spans="42:77">
      <c r="AP129" s="121"/>
      <c r="AQ129" s="121"/>
      <c r="AR129" s="121"/>
      <c r="AS129" s="121"/>
      <c r="AT129" s="121"/>
      <c r="AU129" s="121"/>
      <c r="AV129" s="121"/>
      <c r="AW129" s="121"/>
      <c r="AX129" s="121"/>
      <c r="AY129" s="121"/>
      <c r="AZ129" s="121"/>
      <c r="BA129" s="121"/>
      <c r="BB129" s="121"/>
      <c r="BC129" s="121"/>
      <c r="BD129" s="121"/>
      <c r="BE129" s="121"/>
      <c r="BF129" s="121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21"/>
      <c r="BS129" s="121"/>
      <c r="BT129" s="121"/>
      <c r="BU129" s="121"/>
      <c r="BV129" s="121"/>
      <c r="BW129" s="121"/>
      <c r="BX129" s="121"/>
      <c r="BY129" s="121"/>
    </row>
    <row r="130" spans="42:77"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  <c r="BA130" s="121"/>
      <c r="BB130" s="121"/>
      <c r="BC130" s="121"/>
      <c r="BD130" s="121"/>
      <c r="BE130" s="121"/>
      <c r="BF130" s="121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21"/>
      <c r="BS130" s="121"/>
      <c r="BT130" s="121"/>
      <c r="BU130" s="121"/>
      <c r="BV130" s="121"/>
      <c r="BW130" s="121"/>
      <c r="BX130" s="121"/>
      <c r="BY130" s="121"/>
    </row>
    <row r="131" spans="42:77"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  <c r="BA131" s="121"/>
      <c r="BB131" s="121"/>
      <c r="BC131" s="121"/>
      <c r="BD131" s="121"/>
      <c r="BE131" s="121"/>
      <c r="BF131" s="121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21"/>
      <c r="BS131" s="121"/>
      <c r="BT131" s="121"/>
      <c r="BU131" s="121"/>
      <c r="BV131" s="121"/>
      <c r="BW131" s="121"/>
      <c r="BX131" s="121"/>
      <c r="BY131" s="121"/>
    </row>
    <row r="132" spans="42:77">
      <c r="AP132" s="121"/>
      <c r="AQ132" s="121"/>
      <c r="AR132" s="121"/>
      <c r="AS132" s="121"/>
      <c r="AT132" s="121"/>
      <c r="AU132" s="121"/>
      <c r="AV132" s="121"/>
      <c r="AW132" s="121"/>
      <c r="AX132" s="121"/>
      <c r="AY132" s="121"/>
      <c r="AZ132" s="121"/>
      <c r="BA132" s="121"/>
      <c r="BB132" s="121"/>
      <c r="BC132" s="121"/>
      <c r="BD132" s="121"/>
      <c r="BE132" s="121"/>
      <c r="BF132" s="121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21"/>
      <c r="BS132" s="121"/>
      <c r="BT132" s="121"/>
      <c r="BU132" s="121"/>
      <c r="BV132" s="121"/>
      <c r="BW132" s="121"/>
      <c r="BX132" s="121"/>
      <c r="BY132" s="121"/>
    </row>
    <row r="133" spans="42:77"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  <c r="BC133" s="121"/>
      <c r="BD133" s="121"/>
      <c r="BE133" s="121"/>
      <c r="BF133" s="121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21"/>
      <c r="BS133" s="121"/>
      <c r="BT133" s="121"/>
      <c r="BU133" s="121"/>
      <c r="BV133" s="121"/>
      <c r="BW133" s="121"/>
      <c r="BX133" s="121"/>
      <c r="BY133" s="121"/>
    </row>
    <row r="134" spans="42:77"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1"/>
      <c r="BB134" s="121"/>
      <c r="BC134" s="121"/>
      <c r="BD134" s="121"/>
      <c r="BE134" s="121"/>
      <c r="BF134" s="121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21"/>
      <c r="BS134" s="121"/>
      <c r="BT134" s="121"/>
      <c r="BU134" s="121"/>
      <c r="BV134" s="121"/>
      <c r="BW134" s="121"/>
      <c r="BX134" s="121"/>
      <c r="BY134" s="121"/>
    </row>
    <row r="135" spans="42:77">
      <c r="AP135" s="121"/>
      <c r="AQ135" s="121"/>
      <c r="AR135" s="121"/>
      <c r="AS135" s="121"/>
      <c r="AT135" s="121"/>
      <c r="AU135" s="121"/>
      <c r="AV135" s="121"/>
      <c r="AW135" s="121"/>
      <c r="AX135" s="121"/>
      <c r="AY135" s="121"/>
      <c r="AZ135" s="121"/>
      <c r="BA135" s="121"/>
      <c r="BB135" s="121"/>
      <c r="BC135" s="121"/>
      <c r="BD135" s="121"/>
      <c r="BE135" s="121"/>
      <c r="BF135" s="121"/>
      <c r="BG135" s="121"/>
      <c r="BH135" s="121"/>
      <c r="BI135" s="121"/>
      <c r="BJ135" s="121"/>
      <c r="BK135" s="121"/>
      <c r="BL135" s="121"/>
      <c r="BM135" s="121"/>
      <c r="BN135" s="121"/>
      <c r="BO135" s="121"/>
      <c r="BP135" s="121"/>
      <c r="BQ135" s="121"/>
      <c r="BR135" s="121"/>
      <c r="BS135" s="121"/>
      <c r="BT135" s="121"/>
      <c r="BU135" s="121"/>
      <c r="BV135" s="121"/>
      <c r="BW135" s="121"/>
      <c r="BX135" s="121"/>
      <c r="BY135" s="121"/>
    </row>
  </sheetData>
  <sortState ref="AN73:BY125">
    <sortCondition descending="1" ref="BY73:BY125"/>
  </sortState>
  <mergeCells count="15">
    <mergeCell ref="A4:AM4"/>
    <mergeCell ref="A2:AM2"/>
    <mergeCell ref="A23:AM23"/>
    <mergeCell ref="AP72:BO72"/>
    <mergeCell ref="D42:E42"/>
    <mergeCell ref="B21:C21"/>
    <mergeCell ref="B40:C40"/>
    <mergeCell ref="B5:B6"/>
    <mergeCell ref="C5:C6"/>
    <mergeCell ref="C24:C25"/>
    <mergeCell ref="B24:B25"/>
    <mergeCell ref="D5:AL5"/>
    <mergeCell ref="D24:AL24"/>
    <mergeCell ref="AM5:AM6"/>
    <mergeCell ref="AM24:AM25"/>
  </mergeCells>
  <pageMargins left="1.05" right="0.3" top="1.38" bottom="0.5" header="0.3" footer="0.3"/>
  <pageSetup paperSize="9" scale="93" orientation="landscape" horizontalDpi="4294967292" verticalDpi="4294967292" r:id="rId1"/>
  <colBreaks count="1" manualBreakCount="1">
    <brk id="3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R65"/>
  <sheetViews>
    <sheetView tabSelected="1" view="pageBreakPreview" zoomScale="60" zoomScaleNormal="70" workbookViewId="0">
      <pane ySplit="7695" topLeftCell="A64"/>
      <selection activeCell="P74" sqref="P74"/>
      <selection pane="bottomLeft" activeCell="U66" sqref="U66"/>
    </sheetView>
  </sheetViews>
  <sheetFormatPr defaultRowHeight="15.75"/>
  <cols>
    <col min="1" max="1" width="5.42578125" style="34" customWidth="1"/>
    <col min="2" max="2" width="36" style="35" customWidth="1"/>
    <col min="3" max="3" width="5.7109375" style="4" customWidth="1"/>
    <col min="4" max="4" width="5.7109375" style="19" customWidth="1"/>
    <col min="5" max="5" width="5.7109375" style="3" customWidth="1"/>
    <col min="6" max="6" width="5.7109375" style="5" customWidth="1"/>
    <col min="7" max="7" width="5.7109375" style="36" customWidth="1"/>
    <col min="8" max="8" width="5.7109375" style="37" customWidth="1"/>
    <col min="9" max="9" width="5.7109375" style="38" customWidth="1"/>
    <col min="10" max="10" width="5.7109375" style="39" customWidth="1"/>
    <col min="11" max="27" width="5.7109375" style="37" customWidth="1"/>
    <col min="28" max="28" width="5.7109375" style="36" customWidth="1"/>
    <col min="29" max="29" width="5.7109375" style="38" customWidth="1"/>
    <col min="30" max="30" width="5.7109375" style="37" customWidth="1"/>
    <col min="31" max="31" width="5.7109375" style="36" customWidth="1"/>
    <col min="32" max="32" width="5.7109375" style="37" customWidth="1"/>
    <col min="33" max="33" width="5.7109375" style="36" customWidth="1"/>
    <col min="34" max="34" width="5.7109375" style="3" customWidth="1"/>
    <col min="35" max="35" width="5.7109375" style="38" customWidth="1"/>
    <col min="36" max="36" width="5.7109375" style="37" customWidth="1"/>
    <col min="37" max="37" width="5.7109375" style="36" customWidth="1"/>
    <col min="38" max="38" width="13.140625" style="40" customWidth="1"/>
    <col min="39" max="39" width="13.42578125" style="40" customWidth="1"/>
    <col min="40" max="40" width="9.140625" style="30"/>
    <col min="41" max="16384" width="9.140625" style="1"/>
  </cols>
  <sheetData>
    <row r="1" spans="1:40" s="2" customFormat="1" ht="13.5" customHeight="1">
      <c r="A1" s="297"/>
      <c r="B1" s="297"/>
      <c r="C1" s="297"/>
      <c r="D1" s="297"/>
      <c r="E1" s="297"/>
      <c r="F1" s="297"/>
      <c r="G1" s="297"/>
      <c r="H1" s="297"/>
      <c r="I1" s="298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8"/>
      <c r="AF1" s="297"/>
      <c r="AG1" s="298"/>
      <c r="AH1" s="297"/>
      <c r="AI1" s="298"/>
      <c r="AJ1" s="297"/>
      <c r="AK1" s="297"/>
      <c r="AL1" s="297"/>
      <c r="AM1" s="297"/>
      <c r="AN1" s="27"/>
    </row>
    <row r="2" spans="1:40" s="18" customFormat="1" ht="17.25" customHeight="1">
      <c r="A2" s="299" t="s">
        <v>16</v>
      </c>
      <c r="B2" s="299"/>
      <c r="C2" s="299"/>
      <c r="D2" s="299"/>
      <c r="E2" s="299"/>
      <c r="F2" s="299"/>
      <c r="G2" s="299"/>
      <c r="H2" s="299"/>
      <c r="I2" s="300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  <c r="Z2" s="299"/>
      <c r="AA2" s="299"/>
      <c r="AB2" s="299"/>
      <c r="AC2" s="299"/>
      <c r="AD2" s="299"/>
      <c r="AE2" s="300"/>
      <c r="AF2" s="299"/>
      <c r="AG2" s="300"/>
      <c r="AH2" s="299"/>
      <c r="AI2" s="300"/>
      <c r="AJ2" s="299"/>
      <c r="AK2" s="299"/>
      <c r="AL2" s="299"/>
      <c r="AM2" s="299"/>
      <c r="AN2" s="28"/>
    </row>
    <row r="3" spans="1:40" s="18" customFormat="1" ht="17.25" customHeight="1">
      <c r="A3" s="299" t="s">
        <v>8</v>
      </c>
      <c r="B3" s="299"/>
      <c r="C3" s="299"/>
      <c r="D3" s="299"/>
      <c r="E3" s="299"/>
      <c r="F3" s="299"/>
      <c r="G3" s="299"/>
      <c r="H3" s="299"/>
      <c r="I3" s="300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  <c r="Z3" s="299"/>
      <c r="AA3" s="299"/>
      <c r="AB3" s="299"/>
      <c r="AC3" s="299"/>
      <c r="AD3" s="299"/>
      <c r="AE3" s="300"/>
      <c r="AF3" s="299"/>
      <c r="AG3" s="300"/>
      <c r="AH3" s="299"/>
      <c r="AI3" s="300"/>
      <c r="AJ3" s="299"/>
      <c r="AK3" s="299"/>
      <c r="AL3" s="299"/>
      <c r="AM3" s="299"/>
      <c r="AN3" s="28"/>
    </row>
    <row r="4" spans="1:40" s="6" customFormat="1" ht="21.75" customHeight="1" thickBot="1">
      <c r="A4" s="20"/>
      <c r="B4" s="21"/>
      <c r="C4" s="22"/>
      <c r="D4" s="23"/>
      <c r="E4" s="24"/>
      <c r="F4" s="25"/>
      <c r="G4" s="23"/>
      <c r="H4" s="24"/>
      <c r="I4" s="17"/>
      <c r="J4" s="22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3"/>
      <c r="AC4" s="25"/>
      <c r="AD4" s="24"/>
      <c r="AE4" s="17"/>
      <c r="AF4" s="24"/>
      <c r="AG4" s="17"/>
      <c r="AH4" s="24"/>
      <c r="AI4" s="17"/>
      <c r="AJ4" s="24"/>
      <c r="AK4" s="23"/>
      <c r="AL4" s="26"/>
      <c r="AM4" s="26"/>
      <c r="AN4" s="29"/>
    </row>
    <row r="5" spans="1:40" ht="18.75" customHeight="1" thickBot="1">
      <c r="A5" s="304" t="s">
        <v>0</v>
      </c>
      <c r="B5" s="304" t="s">
        <v>3</v>
      </c>
      <c r="C5" s="301" t="s">
        <v>1</v>
      </c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  <c r="U5" s="302"/>
      <c r="V5" s="302"/>
      <c r="W5" s="302"/>
      <c r="X5" s="302"/>
      <c r="Y5" s="302"/>
      <c r="Z5" s="302"/>
      <c r="AA5" s="302"/>
      <c r="AB5" s="302"/>
      <c r="AC5" s="302"/>
      <c r="AD5" s="302"/>
      <c r="AE5" s="302"/>
      <c r="AF5" s="302"/>
      <c r="AG5" s="302"/>
      <c r="AH5" s="302"/>
      <c r="AI5" s="302"/>
      <c r="AJ5" s="302"/>
      <c r="AK5" s="303"/>
      <c r="AL5" s="304" t="s">
        <v>2</v>
      </c>
      <c r="AM5" s="304" t="s">
        <v>17</v>
      </c>
    </row>
    <row r="6" spans="1:40" ht="18.75" customHeight="1" thickBot="1">
      <c r="A6" s="305"/>
      <c r="B6" s="305"/>
      <c r="C6" s="81">
        <v>1</v>
      </c>
      <c r="D6" s="82">
        <v>2</v>
      </c>
      <c r="E6" s="82">
        <v>3</v>
      </c>
      <c r="F6" s="82">
        <v>4</v>
      </c>
      <c r="G6" s="82">
        <v>5</v>
      </c>
      <c r="H6" s="82">
        <v>6</v>
      </c>
      <c r="I6" s="82">
        <v>7</v>
      </c>
      <c r="J6" s="82">
        <v>8</v>
      </c>
      <c r="K6" s="82">
        <v>9</v>
      </c>
      <c r="L6" s="82">
        <v>10</v>
      </c>
      <c r="M6" s="82">
        <v>11</v>
      </c>
      <c r="N6" s="82">
        <v>12</v>
      </c>
      <c r="O6" s="82">
        <v>13</v>
      </c>
      <c r="P6" s="82">
        <v>14</v>
      </c>
      <c r="Q6" s="82">
        <v>15</v>
      </c>
      <c r="R6" s="82">
        <v>16</v>
      </c>
      <c r="S6" s="82">
        <v>17</v>
      </c>
      <c r="T6" s="82">
        <v>18</v>
      </c>
      <c r="U6" s="82">
        <v>19</v>
      </c>
      <c r="V6" s="82">
        <v>20</v>
      </c>
      <c r="W6" s="82">
        <v>21</v>
      </c>
      <c r="X6" s="82">
        <v>22</v>
      </c>
      <c r="Y6" s="82">
        <v>23</v>
      </c>
      <c r="Z6" s="82">
        <v>24</v>
      </c>
      <c r="AA6" s="82">
        <v>25</v>
      </c>
      <c r="AB6" s="82">
        <v>26</v>
      </c>
      <c r="AC6" s="82">
        <v>27</v>
      </c>
      <c r="AD6" s="82">
        <v>28</v>
      </c>
      <c r="AE6" s="82">
        <v>29</v>
      </c>
      <c r="AF6" s="82">
        <v>30</v>
      </c>
      <c r="AG6" s="82">
        <v>31</v>
      </c>
      <c r="AH6" s="82">
        <v>32</v>
      </c>
      <c r="AI6" s="82">
        <v>33</v>
      </c>
      <c r="AJ6" s="82">
        <v>34</v>
      </c>
      <c r="AK6" s="82">
        <v>35</v>
      </c>
      <c r="AL6" s="305"/>
      <c r="AM6" s="305"/>
    </row>
    <row r="7" spans="1:40" ht="23.1" customHeight="1">
      <c r="A7" s="61">
        <v>1</v>
      </c>
      <c r="B7" s="231" t="s">
        <v>51</v>
      </c>
      <c r="C7" s="131">
        <v>0</v>
      </c>
      <c r="D7" s="132">
        <v>1</v>
      </c>
      <c r="E7" s="132">
        <v>1</v>
      </c>
      <c r="F7" s="132">
        <v>1</v>
      </c>
      <c r="G7" s="132">
        <v>1</v>
      </c>
      <c r="H7" s="132">
        <v>1</v>
      </c>
      <c r="I7" s="132">
        <v>1</v>
      </c>
      <c r="J7" s="132">
        <v>0</v>
      </c>
      <c r="K7" s="132">
        <v>0</v>
      </c>
      <c r="L7" s="132">
        <v>0</v>
      </c>
      <c r="M7" s="132">
        <v>1</v>
      </c>
      <c r="N7" s="132">
        <v>1</v>
      </c>
      <c r="O7" s="132">
        <v>0</v>
      </c>
      <c r="P7" s="132">
        <v>0</v>
      </c>
      <c r="Q7" s="132">
        <v>1</v>
      </c>
      <c r="R7" s="132">
        <v>1</v>
      </c>
      <c r="S7" s="132">
        <v>1</v>
      </c>
      <c r="T7" s="132">
        <v>1</v>
      </c>
      <c r="U7" s="132">
        <v>0</v>
      </c>
      <c r="V7" s="132">
        <v>1</v>
      </c>
      <c r="W7" s="132">
        <v>0</v>
      </c>
      <c r="X7" s="132">
        <v>1</v>
      </c>
      <c r="Y7" s="132">
        <v>0</v>
      </c>
      <c r="Z7" s="132">
        <v>1</v>
      </c>
      <c r="AA7" s="132">
        <v>0</v>
      </c>
      <c r="AB7" s="132">
        <v>0</v>
      </c>
      <c r="AC7" s="132">
        <v>0</v>
      </c>
      <c r="AD7" s="132">
        <v>1</v>
      </c>
      <c r="AE7" s="132">
        <v>1</v>
      </c>
      <c r="AF7" s="132">
        <v>0</v>
      </c>
      <c r="AG7" s="132">
        <v>0</v>
      </c>
      <c r="AH7" s="132">
        <v>1</v>
      </c>
      <c r="AI7" s="132">
        <v>1</v>
      </c>
      <c r="AJ7" s="132">
        <v>1</v>
      </c>
      <c r="AK7" s="133">
        <v>1</v>
      </c>
      <c r="AL7" s="65">
        <f t="shared" ref="AL7:AL38" si="0">SUM(C7:AK7)</f>
        <v>21</v>
      </c>
      <c r="AM7" s="65">
        <f t="shared" ref="AM7:AM38" si="1">AL7^2</f>
        <v>441</v>
      </c>
    </row>
    <row r="8" spans="1:40" ht="23.1" customHeight="1">
      <c r="A8" s="54">
        <v>2</v>
      </c>
      <c r="B8" s="232" t="s">
        <v>52</v>
      </c>
      <c r="C8" s="134">
        <v>1</v>
      </c>
      <c r="D8" s="130">
        <v>0</v>
      </c>
      <c r="E8" s="130">
        <v>1</v>
      </c>
      <c r="F8" s="130">
        <v>0</v>
      </c>
      <c r="G8" s="130">
        <v>0</v>
      </c>
      <c r="H8" s="130">
        <v>1</v>
      </c>
      <c r="I8" s="130">
        <v>1</v>
      </c>
      <c r="J8" s="130">
        <v>1</v>
      </c>
      <c r="K8" s="130">
        <v>1</v>
      </c>
      <c r="L8" s="130">
        <v>1</v>
      </c>
      <c r="M8" s="130">
        <v>1</v>
      </c>
      <c r="N8" s="130">
        <v>0</v>
      </c>
      <c r="O8" s="130">
        <v>1</v>
      </c>
      <c r="P8" s="130">
        <v>1</v>
      </c>
      <c r="Q8" s="130">
        <v>1</v>
      </c>
      <c r="R8" s="130">
        <v>1</v>
      </c>
      <c r="S8" s="130">
        <v>1</v>
      </c>
      <c r="T8" s="130">
        <v>1</v>
      </c>
      <c r="U8" s="130">
        <v>1</v>
      </c>
      <c r="V8" s="130">
        <v>0</v>
      </c>
      <c r="W8" s="130">
        <v>1</v>
      </c>
      <c r="X8" s="130">
        <v>1</v>
      </c>
      <c r="Y8" s="130">
        <v>1</v>
      </c>
      <c r="Z8" s="130">
        <v>1</v>
      </c>
      <c r="AA8" s="130">
        <v>1</v>
      </c>
      <c r="AB8" s="130">
        <v>1</v>
      </c>
      <c r="AC8" s="130">
        <v>1</v>
      </c>
      <c r="AD8" s="130">
        <v>1</v>
      </c>
      <c r="AE8" s="130">
        <v>1</v>
      </c>
      <c r="AF8" s="130">
        <v>1</v>
      </c>
      <c r="AG8" s="128">
        <v>1</v>
      </c>
      <c r="AH8" s="128">
        <v>1</v>
      </c>
      <c r="AI8" s="128">
        <v>0</v>
      </c>
      <c r="AJ8" s="128">
        <v>1</v>
      </c>
      <c r="AK8" s="135">
        <v>1</v>
      </c>
      <c r="AL8" s="65">
        <f t="shared" si="0"/>
        <v>29</v>
      </c>
      <c r="AM8" s="65">
        <f t="shared" si="1"/>
        <v>841</v>
      </c>
    </row>
    <row r="9" spans="1:40" ht="23.1" customHeight="1">
      <c r="A9" s="54">
        <v>3</v>
      </c>
      <c r="B9" s="232" t="s">
        <v>53</v>
      </c>
      <c r="C9" s="136">
        <v>0</v>
      </c>
      <c r="D9" s="128">
        <v>1</v>
      </c>
      <c r="E9" s="128">
        <v>1</v>
      </c>
      <c r="F9" s="128">
        <v>1</v>
      </c>
      <c r="G9" s="128">
        <v>1</v>
      </c>
      <c r="H9" s="128">
        <v>1</v>
      </c>
      <c r="I9" s="128">
        <v>0</v>
      </c>
      <c r="J9" s="128">
        <v>0</v>
      </c>
      <c r="K9" s="128">
        <v>0</v>
      </c>
      <c r="L9" s="128">
        <v>1</v>
      </c>
      <c r="M9" s="128">
        <v>1</v>
      </c>
      <c r="N9" s="128">
        <v>1</v>
      </c>
      <c r="O9" s="128">
        <v>0</v>
      </c>
      <c r="P9" s="128">
        <v>0</v>
      </c>
      <c r="Q9" s="128">
        <v>0</v>
      </c>
      <c r="R9" s="128">
        <v>1</v>
      </c>
      <c r="S9" s="128">
        <v>1</v>
      </c>
      <c r="T9" s="128">
        <v>1</v>
      </c>
      <c r="U9" s="128">
        <v>1</v>
      </c>
      <c r="V9" s="128">
        <v>1</v>
      </c>
      <c r="W9" s="128">
        <v>0</v>
      </c>
      <c r="X9" s="128">
        <v>1</v>
      </c>
      <c r="Y9" s="128">
        <v>0</v>
      </c>
      <c r="Z9" s="128">
        <v>1</v>
      </c>
      <c r="AA9" s="128">
        <v>0</v>
      </c>
      <c r="AB9" s="128">
        <v>1</v>
      </c>
      <c r="AC9" s="128">
        <v>1</v>
      </c>
      <c r="AD9" s="128">
        <v>1</v>
      </c>
      <c r="AE9" s="128">
        <v>1</v>
      </c>
      <c r="AF9" s="128">
        <v>1</v>
      </c>
      <c r="AG9" s="128">
        <v>1</v>
      </c>
      <c r="AH9" s="128">
        <v>1</v>
      </c>
      <c r="AI9" s="128">
        <v>1</v>
      </c>
      <c r="AJ9" s="128">
        <v>0</v>
      </c>
      <c r="AK9" s="135">
        <v>0</v>
      </c>
      <c r="AL9" s="65">
        <f t="shared" si="0"/>
        <v>23</v>
      </c>
      <c r="AM9" s="65">
        <f t="shared" si="1"/>
        <v>529</v>
      </c>
    </row>
    <row r="10" spans="1:40" ht="23.1" customHeight="1">
      <c r="A10" s="54">
        <v>4</v>
      </c>
      <c r="B10" s="232" t="s">
        <v>54</v>
      </c>
      <c r="C10" s="136">
        <v>1</v>
      </c>
      <c r="D10" s="128">
        <v>1</v>
      </c>
      <c r="E10" s="128">
        <v>1</v>
      </c>
      <c r="F10" s="128">
        <v>0</v>
      </c>
      <c r="G10" s="128">
        <v>1</v>
      </c>
      <c r="H10" s="128">
        <v>1</v>
      </c>
      <c r="I10" s="128">
        <v>1</v>
      </c>
      <c r="J10" s="128">
        <v>1</v>
      </c>
      <c r="K10" s="128">
        <v>0</v>
      </c>
      <c r="L10" s="128">
        <v>1</v>
      </c>
      <c r="M10" s="128">
        <v>0</v>
      </c>
      <c r="N10" s="128">
        <v>0</v>
      </c>
      <c r="O10" s="128">
        <v>1</v>
      </c>
      <c r="P10" s="128">
        <v>1</v>
      </c>
      <c r="Q10" s="128">
        <v>1</v>
      </c>
      <c r="R10" s="128">
        <v>0</v>
      </c>
      <c r="S10" s="128">
        <v>1</v>
      </c>
      <c r="T10" s="128">
        <v>0</v>
      </c>
      <c r="U10" s="128">
        <v>0</v>
      </c>
      <c r="V10" s="128">
        <v>1</v>
      </c>
      <c r="W10" s="128">
        <v>0</v>
      </c>
      <c r="X10" s="128">
        <v>1</v>
      </c>
      <c r="Y10" s="128">
        <v>0</v>
      </c>
      <c r="Z10" s="128">
        <v>1</v>
      </c>
      <c r="AA10" s="128">
        <v>0</v>
      </c>
      <c r="AB10" s="128">
        <v>1</v>
      </c>
      <c r="AC10" s="128">
        <v>0</v>
      </c>
      <c r="AD10" s="128">
        <v>0</v>
      </c>
      <c r="AE10" s="128">
        <v>0</v>
      </c>
      <c r="AF10" s="128">
        <v>0</v>
      </c>
      <c r="AG10" s="128">
        <v>0</v>
      </c>
      <c r="AH10" s="128">
        <v>0</v>
      </c>
      <c r="AI10" s="128">
        <v>0</v>
      </c>
      <c r="AJ10" s="128">
        <v>0</v>
      </c>
      <c r="AK10" s="135">
        <v>1</v>
      </c>
      <c r="AL10" s="65">
        <f t="shared" si="0"/>
        <v>17</v>
      </c>
      <c r="AM10" s="65">
        <f t="shared" si="1"/>
        <v>289</v>
      </c>
    </row>
    <row r="11" spans="1:40" ht="23.1" customHeight="1">
      <c r="A11" s="54">
        <v>5</v>
      </c>
      <c r="B11" s="232" t="s">
        <v>55</v>
      </c>
      <c r="C11" s="136">
        <v>0</v>
      </c>
      <c r="D11" s="128">
        <v>1</v>
      </c>
      <c r="E11" s="128">
        <v>1</v>
      </c>
      <c r="F11" s="128">
        <v>0</v>
      </c>
      <c r="G11" s="128">
        <v>1</v>
      </c>
      <c r="H11" s="128">
        <v>1</v>
      </c>
      <c r="I11" s="128">
        <v>1</v>
      </c>
      <c r="J11" s="128">
        <v>1</v>
      </c>
      <c r="K11" s="128">
        <v>0</v>
      </c>
      <c r="L11" s="128">
        <v>1</v>
      </c>
      <c r="M11" s="128">
        <v>1</v>
      </c>
      <c r="N11" s="128">
        <v>1</v>
      </c>
      <c r="O11" s="128">
        <v>0</v>
      </c>
      <c r="P11" s="128">
        <v>0</v>
      </c>
      <c r="Q11" s="128">
        <v>1</v>
      </c>
      <c r="R11" s="128">
        <v>1</v>
      </c>
      <c r="S11" s="128">
        <v>1</v>
      </c>
      <c r="T11" s="128">
        <v>0</v>
      </c>
      <c r="U11" s="128">
        <v>0</v>
      </c>
      <c r="V11" s="128">
        <v>1</v>
      </c>
      <c r="W11" s="128">
        <v>1</v>
      </c>
      <c r="X11" s="128">
        <v>0</v>
      </c>
      <c r="Y11" s="128">
        <v>0</v>
      </c>
      <c r="Z11" s="128">
        <v>0</v>
      </c>
      <c r="AA11" s="128">
        <v>0</v>
      </c>
      <c r="AB11" s="128">
        <v>1</v>
      </c>
      <c r="AC11" s="128">
        <v>0</v>
      </c>
      <c r="AD11" s="128">
        <v>1</v>
      </c>
      <c r="AE11" s="128">
        <v>1</v>
      </c>
      <c r="AF11" s="128">
        <v>1</v>
      </c>
      <c r="AG11" s="128">
        <v>0</v>
      </c>
      <c r="AH11" s="128">
        <v>1</v>
      </c>
      <c r="AI11" s="128">
        <v>1</v>
      </c>
      <c r="AJ11" s="128">
        <v>1</v>
      </c>
      <c r="AK11" s="135">
        <v>1</v>
      </c>
      <c r="AL11" s="65">
        <f t="shared" si="0"/>
        <v>22</v>
      </c>
      <c r="AM11" s="65">
        <f t="shared" si="1"/>
        <v>484</v>
      </c>
    </row>
    <row r="12" spans="1:40" ht="23.1" customHeight="1">
      <c r="A12" s="54">
        <v>6</v>
      </c>
      <c r="B12" s="232" t="s">
        <v>56</v>
      </c>
      <c r="C12" s="136">
        <v>1</v>
      </c>
      <c r="D12" s="128">
        <v>0</v>
      </c>
      <c r="E12" s="128">
        <v>1</v>
      </c>
      <c r="F12" s="128">
        <v>0</v>
      </c>
      <c r="G12" s="128">
        <v>1</v>
      </c>
      <c r="H12" s="128">
        <v>1</v>
      </c>
      <c r="I12" s="128">
        <v>1</v>
      </c>
      <c r="J12" s="128">
        <v>1</v>
      </c>
      <c r="K12" s="128">
        <v>0</v>
      </c>
      <c r="L12" s="128">
        <v>0</v>
      </c>
      <c r="M12" s="128">
        <v>1</v>
      </c>
      <c r="N12" s="128">
        <v>0</v>
      </c>
      <c r="O12" s="128">
        <v>1</v>
      </c>
      <c r="P12" s="128">
        <v>1</v>
      </c>
      <c r="Q12" s="128">
        <v>0</v>
      </c>
      <c r="R12" s="128">
        <v>1</v>
      </c>
      <c r="S12" s="128">
        <v>1</v>
      </c>
      <c r="T12" s="128">
        <v>0</v>
      </c>
      <c r="U12" s="128">
        <v>0</v>
      </c>
      <c r="V12" s="128">
        <v>1</v>
      </c>
      <c r="W12" s="128">
        <v>0</v>
      </c>
      <c r="X12" s="128">
        <v>1</v>
      </c>
      <c r="Y12" s="128">
        <v>0</v>
      </c>
      <c r="Z12" s="128">
        <v>0</v>
      </c>
      <c r="AA12" s="128">
        <v>0</v>
      </c>
      <c r="AB12" s="128">
        <v>1</v>
      </c>
      <c r="AC12" s="128">
        <v>1</v>
      </c>
      <c r="AD12" s="128">
        <v>1</v>
      </c>
      <c r="AE12" s="128">
        <v>1</v>
      </c>
      <c r="AF12" s="128">
        <v>1</v>
      </c>
      <c r="AG12" s="128">
        <v>0</v>
      </c>
      <c r="AH12" s="128">
        <v>1</v>
      </c>
      <c r="AI12" s="128">
        <v>1</v>
      </c>
      <c r="AJ12" s="128">
        <v>0</v>
      </c>
      <c r="AK12" s="135">
        <v>1</v>
      </c>
      <c r="AL12" s="65">
        <f t="shared" si="0"/>
        <v>21</v>
      </c>
      <c r="AM12" s="65">
        <f t="shared" si="1"/>
        <v>441</v>
      </c>
    </row>
    <row r="13" spans="1:40" ht="23.1" customHeight="1">
      <c r="A13" s="54">
        <v>7</v>
      </c>
      <c r="B13" s="232" t="s">
        <v>57</v>
      </c>
      <c r="C13" s="136">
        <v>0</v>
      </c>
      <c r="D13" s="128">
        <v>0</v>
      </c>
      <c r="E13" s="128">
        <v>1</v>
      </c>
      <c r="F13" s="128">
        <v>1</v>
      </c>
      <c r="G13" s="128">
        <v>1</v>
      </c>
      <c r="H13" s="128">
        <v>0</v>
      </c>
      <c r="I13" s="128">
        <v>1</v>
      </c>
      <c r="J13" s="128">
        <v>1</v>
      </c>
      <c r="K13" s="128">
        <v>0</v>
      </c>
      <c r="L13" s="128">
        <v>1</v>
      </c>
      <c r="M13" s="128">
        <v>1</v>
      </c>
      <c r="N13" s="128">
        <v>0</v>
      </c>
      <c r="O13" s="128">
        <v>1</v>
      </c>
      <c r="P13" s="128">
        <v>0</v>
      </c>
      <c r="Q13" s="128">
        <v>1</v>
      </c>
      <c r="R13" s="128">
        <v>1</v>
      </c>
      <c r="S13" s="128">
        <v>0</v>
      </c>
      <c r="T13" s="128">
        <v>1</v>
      </c>
      <c r="U13" s="128">
        <v>0</v>
      </c>
      <c r="V13" s="128">
        <v>1</v>
      </c>
      <c r="W13" s="128">
        <v>1</v>
      </c>
      <c r="X13" s="128">
        <v>1</v>
      </c>
      <c r="Y13" s="128">
        <v>0</v>
      </c>
      <c r="Z13" s="128">
        <v>0</v>
      </c>
      <c r="AA13" s="128">
        <v>1</v>
      </c>
      <c r="AB13" s="128">
        <v>1</v>
      </c>
      <c r="AC13" s="128">
        <v>1</v>
      </c>
      <c r="AD13" s="128">
        <v>1</v>
      </c>
      <c r="AE13" s="128">
        <v>0</v>
      </c>
      <c r="AF13" s="128">
        <v>1</v>
      </c>
      <c r="AG13" s="128">
        <v>1</v>
      </c>
      <c r="AH13" s="128">
        <v>0</v>
      </c>
      <c r="AI13" s="128">
        <v>0</v>
      </c>
      <c r="AJ13" s="128">
        <v>1</v>
      </c>
      <c r="AK13" s="135">
        <v>0</v>
      </c>
      <c r="AL13" s="65">
        <f t="shared" si="0"/>
        <v>21</v>
      </c>
      <c r="AM13" s="65">
        <f t="shared" si="1"/>
        <v>441</v>
      </c>
    </row>
    <row r="14" spans="1:40" ht="23.1" customHeight="1">
      <c r="A14" s="54">
        <v>8</v>
      </c>
      <c r="B14" s="232" t="s">
        <v>58</v>
      </c>
      <c r="C14" s="136">
        <v>1</v>
      </c>
      <c r="D14" s="128">
        <v>0</v>
      </c>
      <c r="E14" s="128">
        <v>1</v>
      </c>
      <c r="F14" s="128">
        <v>0</v>
      </c>
      <c r="G14" s="128">
        <v>1</v>
      </c>
      <c r="H14" s="128">
        <v>0</v>
      </c>
      <c r="I14" s="128">
        <v>1</v>
      </c>
      <c r="J14" s="128">
        <v>1</v>
      </c>
      <c r="K14" s="128">
        <v>0</v>
      </c>
      <c r="L14" s="128">
        <v>1</v>
      </c>
      <c r="M14" s="128">
        <v>1</v>
      </c>
      <c r="N14" s="128">
        <v>1</v>
      </c>
      <c r="O14" s="128">
        <v>1</v>
      </c>
      <c r="P14" s="128">
        <v>1</v>
      </c>
      <c r="Q14" s="128">
        <v>1</v>
      </c>
      <c r="R14" s="128">
        <v>1</v>
      </c>
      <c r="S14" s="128">
        <v>0</v>
      </c>
      <c r="T14" s="128">
        <v>1</v>
      </c>
      <c r="U14" s="128">
        <v>0</v>
      </c>
      <c r="V14" s="128">
        <v>1</v>
      </c>
      <c r="W14" s="128">
        <v>1</v>
      </c>
      <c r="X14" s="128">
        <v>1</v>
      </c>
      <c r="Y14" s="128">
        <v>0</v>
      </c>
      <c r="Z14" s="128">
        <v>0</v>
      </c>
      <c r="AA14" s="128">
        <v>1</v>
      </c>
      <c r="AB14" s="128">
        <v>1</v>
      </c>
      <c r="AC14" s="128">
        <v>0</v>
      </c>
      <c r="AD14" s="128">
        <v>1</v>
      </c>
      <c r="AE14" s="128">
        <v>0</v>
      </c>
      <c r="AF14" s="128">
        <v>1</v>
      </c>
      <c r="AG14" s="128">
        <v>0</v>
      </c>
      <c r="AH14" s="128">
        <v>0</v>
      </c>
      <c r="AI14" s="128">
        <v>1</v>
      </c>
      <c r="AJ14" s="128">
        <v>0</v>
      </c>
      <c r="AK14" s="135">
        <v>1</v>
      </c>
      <c r="AL14" s="65">
        <f t="shared" si="0"/>
        <v>22</v>
      </c>
      <c r="AM14" s="65">
        <f t="shared" si="1"/>
        <v>484</v>
      </c>
    </row>
    <row r="15" spans="1:40" ht="23.1" customHeight="1">
      <c r="A15" s="54">
        <v>9</v>
      </c>
      <c r="B15" s="232" t="s">
        <v>59</v>
      </c>
      <c r="C15" s="136">
        <v>1</v>
      </c>
      <c r="D15" s="128">
        <v>1</v>
      </c>
      <c r="E15" s="128">
        <v>1</v>
      </c>
      <c r="F15" s="128">
        <v>1</v>
      </c>
      <c r="G15" s="128">
        <v>1</v>
      </c>
      <c r="H15" s="128">
        <v>1</v>
      </c>
      <c r="I15" s="128">
        <v>1</v>
      </c>
      <c r="J15" s="128">
        <v>1</v>
      </c>
      <c r="K15" s="128">
        <v>1</v>
      </c>
      <c r="L15" s="128">
        <v>1</v>
      </c>
      <c r="M15" s="128">
        <v>1</v>
      </c>
      <c r="N15" s="128">
        <v>0</v>
      </c>
      <c r="O15" s="128">
        <v>0</v>
      </c>
      <c r="P15" s="128">
        <v>1</v>
      </c>
      <c r="Q15" s="128">
        <v>0</v>
      </c>
      <c r="R15" s="128">
        <v>1</v>
      </c>
      <c r="S15" s="128">
        <v>1</v>
      </c>
      <c r="T15" s="128">
        <v>1</v>
      </c>
      <c r="U15" s="128">
        <v>0</v>
      </c>
      <c r="V15" s="128">
        <v>1</v>
      </c>
      <c r="W15" s="128">
        <v>1</v>
      </c>
      <c r="X15" s="128">
        <v>1</v>
      </c>
      <c r="Y15" s="128">
        <v>0</v>
      </c>
      <c r="Z15" s="128">
        <v>1</v>
      </c>
      <c r="AA15" s="128">
        <v>1</v>
      </c>
      <c r="AB15" s="128">
        <v>1</v>
      </c>
      <c r="AC15" s="128">
        <v>1</v>
      </c>
      <c r="AD15" s="128">
        <v>1</v>
      </c>
      <c r="AE15" s="128">
        <v>0</v>
      </c>
      <c r="AF15" s="128">
        <v>1</v>
      </c>
      <c r="AG15" s="128">
        <v>1</v>
      </c>
      <c r="AH15" s="128">
        <v>0</v>
      </c>
      <c r="AI15" s="128">
        <v>1</v>
      </c>
      <c r="AJ15" s="128">
        <v>1</v>
      </c>
      <c r="AK15" s="135">
        <v>1</v>
      </c>
      <c r="AL15" s="65">
        <f t="shared" si="0"/>
        <v>28</v>
      </c>
      <c r="AM15" s="65">
        <f t="shared" si="1"/>
        <v>784</v>
      </c>
    </row>
    <row r="16" spans="1:40" ht="23.1" customHeight="1">
      <c r="A16" s="54">
        <v>10</v>
      </c>
      <c r="B16" s="232" t="s">
        <v>60</v>
      </c>
      <c r="C16" s="136">
        <v>1</v>
      </c>
      <c r="D16" s="128">
        <v>1</v>
      </c>
      <c r="E16" s="128">
        <v>0</v>
      </c>
      <c r="F16" s="128">
        <v>0</v>
      </c>
      <c r="G16" s="128">
        <v>1</v>
      </c>
      <c r="H16" s="128">
        <v>0</v>
      </c>
      <c r="I16" s="128">
        <v>1</v>
      </c>
      <c r="J16" s="128">
        <v>1</v>
      </c>
      <c r="K16" s="128">
        <v>0</v>
      </c>
      <c r="L16" s="128">
        <v>0</v>
      </c>
      <c r="M16" s="128">
        <v>1</v>
      </c>
      <c r="N16" s="128">
        <v>1</v>
      </c>
      <c r="O16" s="128">
        <v>1</v>
      </c>
      <c r="P16" s="128">
        <v>1</v>
      </c>
      <c r="Q16" s="128">
        <v>0</v>
      </c>
      <c r="R16" s="128">
        <v>1</v>
      </c>
      <c r="S16" s="128">
        <v>1</v>
      </c>
      <c r="T16" s="128">
        <v>1</v>
      </c>
      <c r="U16" s="128">
        <v>0</v>
      </c>
      <c r="V16" s="128">
        <v>1</v>
      </c>
      <c r="W16" s="128">
        <v>0</v>
      </c>
      <c r="X16" s="128">
        <v>1</v>
      </c>
      <c r="Y16" s="128">
        <v>0</v>
      </c>
      <c r="Z16" s="128">
        <v>0</v>
      </c>
      <c r="AA16" s="128">
        <v>1</v>
      </c>
      <c r="AB16" s="128">
        <v>1</v>
      </c>
      <c r="AC16" s="128">
        <v>1</v>
      </c>
      <c r="AD16" s="128">
        <v>1</v>
      </c>
      <c r="AE16" s="128">
        <v>0</v>
      </c>
      <c r="AF16" s="128">
        <v>1</v>
      </c>
      <c r="AG16" s="128">
        <v>1</v>
      </c>
      <c r="AH16" s="128">
        <v>1</v>
      </c>
      <c r="AI16" s="128">
        <v>1</v>
      </c>
      <c r="AJ16" s="128">
        <v>0</v>
      </c>
      <c r="AK16" s="135">
        <v>1</v>
      </c>
      <c r="AL16" s="65">
        <f t="shared" si="0"/>
        <v>23</v>
      </c>
      <c r="AM16" s="65">
        <f t="shared" si="1"/>
        <v>529</v>
      </c>
    </row>
    <row r="17" spans="1:39" ht="23.1" customHeight="1">
      <c r="A17" s="54">
        <v>11</v>
      </c>
      <c r="B17" s="232" t="s">
        <v>61</v>
      </c>
      <c r="C17" s="136">
        <v>0</v>
      </c>
      <c r="D17" s="128">
        <v>0</v>
      </c>
      <c r="E17" s="128">
        <v>1</v>
      </c>
      <c r="F17" s="128">
        <v>1</v>
      </c>
      <c r="G17" s="128">
        <v>1</v>
      </c>
      <c r="H17" s="128">
        <v>0</v>
      </c>
      <c r="I17" s="128">
        <v>1</v>
      </c>
      <c r="J17" s="128">
        <v>1</v>
      </c>
      <c r="K17" s="128">
        <v>0</v>
      </c>
      <c r="L17" s="128">
        <v>0</v>
      </c>
      <c r="M17" s="128">
        <v>1</v>
      </c>
      <c r="N17" s="128">
        <v>0</v>
      </c>
      <c r="O17" s="128">
        <v>1</v>
      </c>
      <c r="P17" s="128">
        <v>0</v>
      </c>
      <c r="Q17" s="128">
        <v>1</v>
      </c>
      <c r="R17" s="128">
        <v>0</v>
      </c>
      <c r="S17" s="128">
        <v>0</v>
      </c>
      <c r="T17" s="128">
        <v>0</v>
      </c>
      <c r="U17" s="128">
        <v>0</v>
      </c>
      <c r="V17" s="128">
        <v>1</v>
      </c>
      <c r="W17" s="128">
        <v>1</v>
      </c>
      <c r="X17" s="128">
        <v>1</v>
      </c>
      <c r="Y17" s="128">
        <v>0</v>
      </c>
      <c r="Z17" s="128">
        <v>0</v>
      </c>
      <c r="AA17" s="128">
        <v>1</v>
      </c>
      <c r="AB17" s="128">
        <v>1</v>
      </c>
      <c r="AC17" s="128">
        <v>1</v>
      </c>
      <c r="AD17" s="128">
        <v>1</v>
      </c>
      <c r="AE17" s="128">
        <v>0</v>
      </c>
      <c r="AF17" s="128">
        <v>1</v>
      </c>
      <c r="AG17" s="128">
        <v>1</v>
      </c>
      <c r="AH17" s="128">
        <v>1</v>
      </c>
      <c r="AI17" s="128">
        <v>0</v>
      </c>
      <c r="AJ17" s="128">
        <v>1</v>
      </c>
      <c r="AK17" s="135">
        <v>1</v>
      </c>
      <c r="AL17" s="65">
        <f t="shared" si="0"/>
        <v>20</v>
      </c>
      <c r="AM17" s="65">
        <f t="shared" si="1"/>
        <v>400</v>
      </c>
    </row>
    <row r="18" spans="1:39" ht="23.1" customHeight="1">
      <c r="A18" s="54">
        <v>12</v>
      </c>
      <c r="B18" s="232" t="s">
        <v>62</v>
      </c>
      <c r="C18" s="136">
        <v>1</v>
      </c>
      <c r="D18" s="128">
        <v>1</v>
      </c>
      <c r="E18" s="128">
        <v>1</v>
      </c>
      <c r="F18" s="128">
        <v>1</v>
      </c>
      <c r="G18" s="128">
        <v>1</v>
      </c>
      <c r="H18" s="128">
        <v>1</v>
      </c>
      <c r="I18" s="128">
        <v>1</v>
      </c>
      <c r="J18" s="128">
        <v>1</v>
      </c>
      <c r="K18" s="128">
        <v>1</v>
      </c>
      <c r="L18" s="128">
        <v>1</v>
      </c>
      <c r="M18" s="128">
        <v>0</v>
      </c>
      <c r="N18" s="128">
        <v>1</v>
      </c>
      <c r="O18" s="128">
        <v>1</v>
      </c>
      <c r="P18" s="128">
        <v>1</v>
      </c>
      <c r="Q18" s="128">
        <v>0</v>
      </c>
      <c r="R18" s="128">
        <v>1</v>
      </c>
      <c r="S18" s="128">
        <v>1</v>
      </c>
      <c r="T18" s="128">
        <v>1</v>
      </c>
      <c r="U18" s="128">
        <v>0</v>
      </c>
      <c r="V18" s="128">
        <v>1</v>
      </c>
      <c r="W18" s="128">
        <v>1</v>
      </c>
      <c r="X18" s="128">
        <v>0</v>
      </c>
      <c r="Y18" s="128">
        <v>0</v>
      </c>
      <c r="Z18" s="128">
        <v>1</v>
      </c>
      <c r="AA18" s="128">
        <v>1</v>
      </c>
      <c r="AB18" s="128">
        <v>0</v>
      </c>
      <c r="AC18" s="128">
        <v>1</v>
      </c>
      <c r="AD18" s="128">
        <v>0</v>
      </c>
      <c r="AE18" s="128">
        <v>0</v>
      </c>
      <c r="AF18" s="128">
        <v>1</v>
      </c>
      <c r="AG18" s="128">
        <v>0</v>
      </c>
      <c r="AH18" s="128">
        <v>0</v>
      </c>
      <c r="AI18" s="128">
        <v>1</v>
      </c>
      <c r="AJ18" s="128">
        <v>0</v>
      </c>
      <c r="AK18" s="135">
        <v>0</v>
      </c>
      <c r="AL18" s="65">
        <f t="shared" si="0"/>
        <v>23</v>
      </c>
      <c r="AM18" s="65">
        <f t="shared" si="1"/>
        <v>529</v>
      </c>
    </row>
    <row r="19" spans="1:39" ht="23.1" customHeight="1">
      <c r="A19" s="54">
        <v>13</v>
      </c>
      <c r="B19" s="232" t="s">
        <v>63</v>
      </c>
      <c r="C19" s="136">
        <v>1</v>
      </c>
      <c r="D19" s="128">
        <v>1</v>
      </c>
      <c r="E19" s="128">
        <v>1</v>
      </c>
      <c r="F19" s="128">
        <v>1</v>
      </c>
      <c r="G19" s="128">
        <v>1</v>
      </c>
      <c r="H19" s="128">
        <v>1</v>
      </c>
      <c r="I19" s="128">
        <v>1</v>
      </c>
      <c r="J19" s="128">
        <v>0</v>
      </c>
      <c r="K19" s="128">
        <v>0</v>
      </c>
      <c r="L19" s="128">
        <v>0</v>
      </c>
      <c r="M19" s="128">
        <v>1</v>
      </c>
      <c r="N19" s="128">
        <v>0</v>
      </c>
      <c r="O19" s="128">
        <v>0</v>
      </c>
      <c r="P19" s="128">
        <v>0</v>
      </c>
      <c r="Q19" s="128">
        <v>0</v>
      </c>
      <c r="R19" s="128">
        <v>1</v>
      </c>
      <c r="S19" s="128">
        <v>1</v>
      </c>
      <c r="T19" s="128">
        <v>1</v>
      </c>
      <c r="U19" s="128">
        <v>0</v>
      </c>
      <c r="V19" s="128">
        <v>1</v>
      </c>
      <c r="W19" s="128">
        <v>0</v>
      </c>
      <c r="X19" s="128">
        <v>1</v>
      </c>
      <c r="Y19" s="128">
        <v>0</v>
      </c>
      <c r="Z19" s="128">
        <v>1</v>
      </c>
      <c r="AA19" s="128">
        <v>0</v>
      </c>
      <c r="AB19" s="128">
        <v>0</v>
      </c>
      <c r="AC19" s="128">
        <v>0</v>
      </c>
      <c r="AD19" s="128">
        <v>1</v>
      </c>
      <c r="AE19" s="128">
        <v>1</v>
      </c>
      <c r="AF19" s="128">
        <v>0</v>
      </c>
      <c r="AG19" s="128">
        <v>0</v>
      </c>
      <c r="AH19" s="128">
        <v>1</v>
      </c>
      <c r="AI19" s="128">
        <v>1</v>
      </c>
      <c r="AJ19" s="128">
        <v>0</v>
      </c>
      <c r="AK19" s="135">
        <v>0</v>
      </c>
      <c r="AL19" s="65">
        <f t="shared" si="0"/>
        <v>18</v>
      </c>
      <c r="AM19" s="65">
        <f t="shared" si="1"/>
        <v>324</v>
      </c>
    </row>
    <row r="20" spans="1:39" ht="23.1" customHeight="1">
      <c r="A20" s="54">
        <v>14</v>
      </c>
      <c r="B20" s="232" t="s">
        <v>101</v>
      </c>
      <c r="C20" s="136">
        <v>1</v>
      </c>
      <c r="D20" s="128">
        <v>1</v>
      </c>
      <c r="E20" s="128">
        <v>0</v>
      </c>
      <c r="F20" s="128">
        <v>0</v>
      </c>
      <c r="G20" s="128">
        <v>1</v>
      </c>
      <c r="H20" s="128">
        <v>0</v>
      </c>
      <c r="I20" s="128">
        <v>1</v>
      </c>
      <c r="J20" s="128">
        <v>1</v>
      </c>
      <c r="K20" s="128">
        <v>1</v>
      </c>
      <c r="L20" s="128">
        <v>0</v>
      </c>
      <c r="M20" s="128">
        <v>0</v>
      </c>
      <c r="N20" s="128">
        <v>1</v>
      </c>
      <c r="O20" s="128">
        <v>0</v>
      </c>
      <c r="P20" s="128">
        <v>1</v>
      </c>
      <c r="Q20" s="128">
        <v>0</v>
      </c>
      <c r="R20" s="128">
        <v>1</v>
      </c>
      <c r="S20" s="128">
        <v>1</v>
      </c>
      <c r="T20" s="128">
        <v>1</v>
      </c>
      <c r="U20" s="128">
        <v>0</v>
      </c>
      <c r="V20" s="128">
        <v>1</v>
      </c>
      <c r="W20" s="128">
        <v>0</v>
      </c>
      <c r="X20" s="128">
        <v>1</v>
      </c>
      <c r="Y20" s="128">
        <v>0</v>
      </c>
      <c r="Z20" s="128">
        <v>0</v>
      </c>
      <c r="AA20" s="128">
        <v>1</v>
      </c>
      <c r="AB20" s="128">
        <v>1</v>
      </c>
      <c r="AC20" s="128">
        <v>1</v>
      </c>
      <c r="AD20" s="128">
        <v>1</v>
      </c>
      <c r="AE20" s="128">
        <v>0</v>
      </c>
      <c r="AF20" s="128">
        <v>1</v>
      </c>
      <c r="AG20" s="128">
        <v>1</v>
      </c>
      <c r="AH20" s="128">
        <v>1</v>
      </c>
      <c r="AI20" s="128">
        <v>1</v>
      </c>
      <c r="AJ20" s="128">
        <v>1</v>
      </c>
      <c r="AK20" s="135">
        <v>0</v>
      </c>
      <c r="AL20" s="65">
        <f t="shared" si="0"/>
        <v>22</v>
      </c>
      <c r="AM20" s="65">
        <f t="shared" si="1"/>
        <v>484</v>
      </c>
    </row>
    <row r="21" spans="1:39" ht="23.1" customHeight="1">
      <c r="A21" s="54">
        <v>15</v>
      </c>
      <c r="B21" s="232" t="s">
        <v>102</v>
      </c>
      <c r="C21" s="136">
        <v>0</v>
      </c>
      <c r="D21" s="128">
        <v>0</v>
      </c>
      <c r="E21" s="128">
        <v>1</v>
      </c>
      <c r="F21" s="128">
        <v>1</v>
      </c>
      <c r="G21" s="128">
        <v>0</v>
      </c>
      <c r="H21" s="128">
        <v>0</v>
      </c>
      <c r="I21" s="128">
        <v>1</v>
      </c>
      <c r="J21" s="128">
        <v>0</v>
      </c>
      <c r="K21" s="128">
        <v>0</v>
      </c>
      <c r="L21" s="128">
        <v>0</v>
      </c>
      <c r="M21" s="128">
        <v>0</v>
      </c>
      <c r="N21" s="128">
        <v>0</v>
      </c>
      <c r="O21" s="128">
        <v>1</v>
      </c>
      <c r="P21" s="128">
        <v>1</v>
      </c>
      <c r="Q21" s="128">
        <v>1</v>
      </c>
      <c r="R21" s="128">
        <v>0</v>
      </c>
      <c r="S21" s="128">
        <v>0</v>
      </c>
      <c r="T21" s="128">
        <v>1</v>
      </c>
      <c r="U21" s="128">
        <v>1</v>
      </c>
      <c r="V21" s="128">
        <v>0</v>
      </c>
      <c r="W21" s="128">
        <v>0</v>
      </c>
      <c r="X21" s="128">
        <v>1</v>
      </c>
      <c r="Y21" s="128">
        <v>0</v>
      </c>
      <c r="Z21" s="128">
        <v>1</v>
      </c>
      <c r="AA21" s="128">
        <v>0</v>
      </c>
      <c r="AB21" s="128">
        <v>0</v>
      </c>
      <c r="AC21" s="128">
        <v>0</v>
      </c>
      <c r="AD21" s="128">
        <v>0</v>
      </c>
      <c r="AE21" s="128">
        <v>0</v>
      </c>
      <c r="AF21" s="128">
        <v>0</v>
      </c>
      <c r="AG21" s="128">
        <v>0</v>
      </c>
      <c r="AH21" s="128">
        <v>0</v>
      </c>
      <c r="AI21" s="128">
        <v>1</v>
      </c>
      <c r="AJ21" s="128">
        <v>0</v>
      </c>
      <c r="AK21" s="135">
        <v>0</v>
      </c>
      <c r="AL21" s="65">
        <f t="shared" si="0"/>
        <v>11</v>
      </c>
      <c r="AM21" s="65">
        <f t="shared" si="1"/>
        <v>121</v>
      </c>
    </row>
    <row r="22" spans="1:39" ht="23.1" customHeight="1">
      <c r="A22" s="54">
        <v>16</v>
      </c>
      <c r="B22" s="232" t="s">
        <v>64</v>
      </c>
      <c r="C22" s="136">
        <v>1</v>
      </c>
      <c r="D22" s="128">
        <v>0</v>
      </c>
      <c r="E22" s="128">
        <v>0</v>
      </c>
      <c r="F22" s="128">
        <v>1</v>
      </c>
      <c r="G22" s="128">
        <v>0</v>
      </c>
      <c r="H22" s="128">
        <v>1</v>
      </c>
      <c r="I22" s="128">
        <v>0</v>
      </c>
      <c r="J22" s="128">
        <v>0</v>
      </c>
      <c r="K22" s="128">
        <v>0</v>
      </c>
      <c r="L22" s="128">
        <v>1</v>
      </c>
      <c r="M22" s="128">
        <v>0</v>
      </c>
      <c r="N22" s="128">
        <v>0</v>
      </c>
      <c r="O22" s="128">
        <v>0</v>
      </c>
      <c r="P22" s="128">
        <v>1</v>
      </c>
      <c r="Q22" s="128">
        <v>0</v>
      </c>
      <c r="R22" s="128">
        <v>0</v>
      </c>
      <c r="S22" s="128">
        <v>0</v>
      </c>
      <c r="T22" s="128">
        <v>0</v>
      </c>
      <c r="U22" s="128">
        <v>1</v>
      </c>
      <c r="V22" s="128">
        <v>0</v>
      </c>
      <c r="W22" s="128">
        <v>0</v>
      </c>
      <c r="X22" s="128">
        <v>0</v>
      </c>
      <c r="Y22" s="128">
        <v>1</v>
      </c>
      <c r="Z22" s="128">
        <v>0</v>
      </c>
      <c r="AA22" s="128">
        <v>0</v>
      </c>
      <c r="AB22" s="128">
        <v>0</v>
      </c>
      <c r="AC22" s="128">
        <v>1</v>
      </c>
      <c r="AD22" s="128">
        <v>0</v>
      </c>
      <c r="AE22" s="128">
        <v>0</v>
      </c>
      <c r="AF22" s="128">
        <v>0</v>
      </c>
      <c r="AG22" s="128">
        <v>0</v>
      </c>
      <c r="AH22" s="128">
        <v>0</v>
      </c>
      <c r="AI22" s="128">
        <v>1</v>
      </c>
      <c r="AJ22" s="128">
        <v>0</v>
      </c>
      <c r="AK22" s="135">
        <v>1</v>
      </c>
      <c r="AL22" s="65">
        <f t="shared" si="0"/>
        <v>10</v>
      </c>
      <c r="AM22" s="65">
        <f t="shared" si="1"/>
        <v>100</v>
      </c>
    </row>
    <row r="23" spans="1:39" ht="23.1" customHeight="1">
      <c r="A23" s="54">
        <v>17</v>
      </c>
      <c r="B23" s="232" t="s">
        <v>65</v>
      </c>
      <c r="C23" s="136">
        <v>1</v>
      </c>
      <c r="D23" s="128">
        <v>1</v>
      </c>
      <c r="E23" s="128">
        <v>1</v>
      </c>
      <c r="F23" s="128">
        <v>1</v>
      </c>
      <c r="G23" s="128">
        <v>1</v>
      </c>
      <c r="H23" s="128">
        <v>1</v>
      </c>
      <c r="I23" s="128">
        <v>1</v>
      </c>
      <c r="J23" s="128">
        <v>0</v>
      </c>
      <c r="K23" s="128">
        <v>1</v>
      </c>
      <c r="L23" s="128">
        <v>1</v>
      </c>
      <c r="M23" s="128">
        <v>1</v>
      </c>
      <c r="N23" s="128">
        <v>1</v>
      </c>
      <c r="O23" s="128">
        <v>1</v>
      </c>
      <c r="P23" s="128">
        <v>1</v>
      </c>
      <c r="Q23" s="128">
        <v>1</v>
      </c>
      <c r="R23" s="128">
        <v>1</v>
      </c>
      <c r="S23" s="128">
        <v>1</v>
      </c>
      <c r="T23" s="128">
        <v>1</v>
      </c>
      <c r="U23" s="128">
        <v>1</v>
      </c>
      <c r="V23" s="128">
        <v>1</v>
      </c>
      <c r="W23" s="128">
        <v>1</v>
      </c>
      <c r="X23" s="128">
        <v>1</v>
      </c>
      <c r="Y23" s="128">
        <v>0</v>
      </c>
      <c r="Z23" s="128">
        <v>1</v>
      </c>
      <c r="AA23" s="128">
        <v>1</v>
      </c>
      <c r="AB23" s="128">
        <v>0</v>
      </c>
      <c r="AC23" s="128">
        <v>1</v>
      </c>
      <c r="AD23" s="128">
        <v>1</v>
      </c>
      <c r="AE23" s="128">
        <v>0</v>
      </c>
      <c r="AF23" s="128">
        <v>1</v>
      </c>
      <c r="AG23" s="128">
        <v>1</v>
      </c>
      <c r="AH23" s="128">
        <v>1</v>
      </c>
      <c r="AI23" s="128">
        <v>1</v>
      </c>
      <c r="AJ23" s="128">
        <v>1</v>
      </c>
      <c r="AK23" s="135">
        <v>1</v>
      </c>
      <c r="AL23" s="65">
        <f t="shared" si="0"/>
        <v>31</v>
      </c>
      <c r="AM23" s="65">
        <f t="shared" si="1"/>
        <v>961</v>
      </c>
    </row>
    <row r="24" spans="1:39" ht="23.1" customHeight="1">
      <c r="A24" s="54">
        <v>18</v>
      </c>
      <c r="B24" s="232" t="s">
        <v>66</v>
      </c>
      <c r="C24" s="136">
        <v>1</v>
      </c>
      <c r="D24" s="128">
        <v>1</v>
      </c>
      <c r="E24" s="128">
        <v>1</v>
      </c>
      <c r="F24" s="128">
        <v>0</v>
      </c>
      <c r="G24" s="128">
        <v>0</v>
      </c>
      <c r="H24" s="128">
        <v>0</v>
      </c>
      <c r="I24" s="128">
        <v>1</v>
      </c>
      <c r="J24" s="128">
        <v>1</v>
      </c>
      <c r="K24" s="128">
        <v>0</v>
      </c>
      <c r="L24" s="128">
        <v>1</v>
      </c>
      <c r="M24" s="128">
        <v>1</v>
      </c>
      <c r="N24" s="128">
        <v>1</v>
      </c>
      <c r="O24" s="128">
        <v>1</v>
      </c>
      <c r="P24" s="128">
        <v>1</v>
      </c>
      <c r="Q24" s="128">
        <v>0</v>
      </c>
      <c r="R24" s="128">
        <v>0</v>
      </c>
      <c r="S24" s="128">
        <v>0</v>
      </c>
      <c r="T24" s="128">
        <v>1</v>
      </c>
      <c r="U24" s="128">
        <v>0</v>
      </c>
      <c r="V24" s="128">
        <v>1</v>
      </c>
      <c r="W24" s="128">
        <v>1</v>
      </c>
      <c r="X24" s="128">
        <v>1</v>
      </c>
      <c r="Y24" s="128">
        <v>0</v>
      </c>
      <c r="Z24" s="128">
        <v>0</v>
      </c>
      <c r="AA24" s="128">
        <v>1</v>
      </c>
      <c r="AB24" s="128">
        <v>0</v>
      </c>
      <c r="AC24" s="128">
        <v>1</v>
      </c>
      <c r="AD24" s="128">
        <v>0</v>
      </c>
      <c r="AE24" s="128">
        <v>0</v>
      </c>
      <c r="AF24" s="128">
        <v>1</v>
      </c>
      <c r="AG24" s="128">
        <v>1</v>
      </c>
      <c r="AH24" s="128">
        <v>1</v>
      </c>
      <c r="AI24" s="128">
        <v>1</v>
      </c>
      <c r="AJ24" s="128">
        <v>1</v>
      </c>
      <c r="AK24" s="135">
        <v>1</v>
      </c>
      <c r="AL24" s="65">
        <f t="shared" si="0"/>
        <v>22</v>
      </c>
      <c r="AM24" s="65">
        <f t="shared" si="1"/>
        <v>484</v>
      </c>
    </row>
    <row r="25" spans="1:39" ht="23.1" customHeight="1">
      <c r="A25" s="54">
        <v>19</v>
      </c>
      <c r="B25" s="232" t="s">
        <v>67</v>
      </c>
      <c r="C25" s="136">
        <v>0</v>
      </c>
      <c r="D25" s="128">
        <v>1</v>
      </c>
      <c r="E25" s="128">
        <v>0</v>
      </c>
      <c r="F25" s="128">
        <v>1</v>
      </c>
      <c r="G25" s="128">
        <v>1</v>
      </c>
      <c r="H25" s="128">
        <v>1</v>
      </c>
      <c r="I25" s="128">
        <v>1</v>
      </c>
      <c r="J25" s="128">
        <v>1</v>
      </c>
      <c r="K25" s="128">
        <v>1</v>
      </c>
      <c r="L25" s="128">
        <v>1</v>
      </c>
      <c r="M25" s="128">
        <v>1</v>
      </c>
      <c r="N25" s="128">
        <v>1</v>
      </c>
      <c r="O25" s="128">
        <v>1</v>
      </c>
      <c r="P25" s="128">
        <v>1</v>
      </c>
      <c r="Q25" s="128">
        <v>0</v>
      </c>
      <c r="R25" s="128">
        <v>0</v>
      </c>
      <c r="S25" s="128">
        <v>0</v>
      </c>
      <c r="T25" s="128">
        <v>1</v>
      </c>
      <c r="U25" s="128">
        <v>0</v>
      </c>
      <c r="V25" s="128">
        <v>0</v>
      </c>
      <c r="W25" s="128">
        <v>1</v>
      </c>
      <c r="X25" s="128">
        <v>0</v>
      </c>
      <c r="Y25" s="128">
        <v>0</v>
      </c>
      <c r="Z25" s="128">
        <v>1</v>
      </c>
      <c r="AA25" s="128">
        <v>1</v>
      </c>
      <c r="AB25" s="128">
        <v>1</v>
      </c>
      <c r="AC25" s="128">
        <v>1</v>
      </c>
      <c r="AD25" s="128">
        <v>1</v>
      </c>
      <c r="AE25" s="128">
        <v>1</v>
      </c>
      <c r="AF25" s="128">
        <v>1</v>
      </c>
      <c r="AG25" s="128">
        <v>0</v>
      </c>
      <c r="AH25" s="128">
        <v>1</v>
      </c>
      <c r="AI25" s="128">
        <v>1</v>
      </c>
      <c r="AJ25" s="128">
        <v>0</v>
      </c>
      <c r="AK25" s="145">
        <v>1</v>
      </c>
      <c r="AL25" s="65">
        <f t="shared" si="0"/>
        <v>24</v>
      </c>
      <c r="AM25" s="65">
        <f t="shared" si="1"/>
        <v>576</v>
      </c>
    </row>
    <row r="26" spans="1:39" ht="23.1" customHeight="1">
      <c r="A26" s="54">
        <v>20</v>
      </c>
      <c r="B26" s="232" t="s">
        <v>68</v>
      </c>
      <c r="C26" s="136">
        <v>1</v>
      </c>
      <c r="D26" s="128">
        <v>0</v>
      </c>
      <c r="E26" s="128">
        <v>0</v>
      </c>
      <c r="F26" s="128">
        <v>1</v>
      </c>
      <c r="G26" s="128">
        <v>0</v>
      </c>
      <c r="H26" s="128">
        <v>1</v>
      </c>
      <c r="I26" s="128">
        <v>0</v>
      </c>
      <c r="J26" s="128">
        <v>0</v>
      </c>
      <c r="K26" s="128">
        <v>0</v>
      </c>
      <c r="L26" s="128">
        <v>1</v>
      </c>
      <c r="M26" s="128">
        <v>0</v>
      </c>
      <c r="N26" s="128">
        <v>0</v>
      </c>
      <c r="O26" s="128">
        <v>1</v>
      </c>
      <c r="P26" s="128">
        <v>1</v>
      </c>
      <c r="Q26" s="128">
        <v>1</v>
      </c>
      <c r="R26" s="128">
        <v>1</v>
      </c>
      <c r="S26" s="128">
        <v>0</v>
      </c>
      <c r="T26" s="128">
        <v>0</v>
      </c>
      <c r="U26" s="128">
        <v>0</v>
      </c>
      <c r="V26" s="128">
        <v>0</v>
      </c>
      <c r="W26" s="128">
        <v>0</v>
      </c>
      <c r="X26" s="128">
        <v>0</v>
      </c>
      <c r="Y26" s="128">
        <v>1</v>
      </c>
      <c r="Z26" s="128">
        <v>0</v>
      </c>
      <c r="AA26" s="128">
        <v>1</v>
      </c>
      <c r="AB26" s="128">
        <v>0</v>
      </c>
      <c r="AC26" s="128">
        <v>0</v>
      </c>
      <c r="AD26" s="128">
        <v>1</v>
      </c>
      <c r="AE26" s="128">
        <v>0</v>
      </c>
      <c r="AF26" s="128">
        <v>0</v>
      </c>
      <c r="AG26" s="128">
        <v>1</v>
      </c>
      <c r="AH26" s="128">
        <v>0</v>
      </c>
      <c r="AI26" s="128">
        <v>1</v>
      </c>
      <c r="AJ26" s="128">
        <v>1</v>
      </c>
      <c r="AK26" s="135">
        <v>0</v>
      </c>
      <c r="AL26" s="65">
        <f t="shared" si="0"/>
        <v>14</v>
      </c>
      <c r="AM26" s="65">
        <f t="shared" si="1"/>
        <v>196</v>
      </c>
    </row>
    <row r="27" spans="1:39" ht="23.1" customHeight="1">
      <c r="A27" s="54">
        <v>21</v>
      </c>
      <c r="B27" s="232" t="s">
        <v>69</v>
      </c>
      <c r="C27" s="136">
        <v>0</v>
      </c>
      <c r="D27" s="128">
        <v>1</v>
      </c>
      <c r="E27" s="128">
        <v>0</v>
      </c>
      <c r="F27" s="128">
        <v>0</v>
      </c>
      <c r="G27" s="128">
        <v>1</v>
      </c>
      <c r="H27" s="128">
        <v>0</v>
      </c>
      <c r="I27" s="128">
        <v>1</v>
      </c>
      <c r="J27" s="128">
        <v>1</v>
      </c>
      <c r="K27" s="128">
        <v>0</v>
      </c>
      <c r="L27" s="128">
        <v>1</v>
      </c>
      <c r="M27" s="128">
        <v>1</v>
      </c>
      <c r="N27" s="128">
        <v>0</v>
      </c>
      <c r="O27" s="128">
        <v>1</v>
      </c>
      <c r="P27" s="128">
        <v>1</v>
      </c>
      <c r="Q27" s="128">
        <v>1</v>
      </c>
      <c r="R27" s="128">
        <v>0</v>
      </c>
      <c r="S27" s="128">
        <v>1</v>
      </c>
      <c r="T27" s="128">
        <v>1</v>
      </c>
      <c r="U27" s="128">
        <v>1</v>
      </c>
      <c r="V27" s="128">
        <v>0</v>
      </c>
      <c r="W27" s="128">
        <v>0</v>
      </c>
      <c r="X27" s="128">
        <v>1</v>
      </c>
      <c r="Y27" s="128">
        <v>1</v>
      </c>
      <c r="Z27" s="128">
        <v>0</v>
      </c>
      <c r="AA27" s="128">
        <v>0</v>
      </c>
      <c r="AB27" s="128">
        <v>0</v>
      </c>
      <c r="AC27" s="128">
        <v>0</v>
      </c>
      <c r="AD27" s="128">
        <v>0</v>
      </c>
      <c r="AE27" s="128">
        <v>0</v>
      </c>
      <c r="AF27" s="128">
        <v>0</v>
      </c>
      <c r="AG27" s="128">
        <v>0</v>
      </c>
      <c r="AH27" s="128">
        <v>1</v>
      </c>
      <c r="AI27" s="128">
        <v>0</v>
      </c>
      <c r="AJ27" s="128">
        <v>1</v>
      </c>
      <c r="AK27" s="135">
        <v>1</v>
      </c>
      <c r="AL27" s="65">
        <f t="shared" si="0"/>
        <v>17</v>
      </c>
      <c r="AM27" s="65">
        <f t="shared" si="1"/>
        <v>289</v>
      </c>
    </row>
    <row r="28" spans="1:39" ht="23.1" customHeight="1">
      <c r="A28" s="54">
        <v>22</v>
      </c>
      <c r="B28" s="232" t="s">
        <v>70</v>
      </c>
      <c r="C28" s="136">
        <v>0</v>
      </c>
      <c r="D28" s="128">
        <v>1</v>
      </c>
      <c r="E28" s="128">
        <v>1</v>
      </c>
      <c r="F28" s="128">
        <v>1</v>
      </c>
      <c r="G28" s="128">
        <v>0</v>
      </c>
      <c r="H28" s="128">
        <v>0</v>
      </c>
      <c r="I28" s="128">
        <v>1</v>
      </c>
      <c r="J28" s="128">
        <v>1</v>
      </c>
      <c r="K28" s="128">
        <v>1</v>
      </c>
      <c r="L28" s="128">
        <v>1</v>
      </c>
      <c r="M28" s="128">
        <v>1</v>
      </c>
      <c r="N28" s="128">
        <v>1</v>
      </c>
      <c r="O28" s="128">
        <v>1</v>
      </c>
      <c r="P28" s="128">
        <v>1</v>
      </c>
      <c r="Q28" s="128">
        <v>0</v>
      </c>
      <c r="R28" s="128">
        <v>0</v>
      </c>
      <c r="S28" s="128">
        <v>1</v>
      </c>
      <c r="T28" s="128">
        <v>0</v>
      </c>
      <c r="U28" s="128">
        <v>0</v>
      </c>
      <c r="V28" s="128">
        <v>1</v>
      </c>
      <c r="W28" s="128">
        <v>1</v>
      </c>
      <c r="X28" s="128">
        <v>1</v>
      </c>
      <c r="Y28" s="128">
        <v>1</v>
      </c>
      <c r="Z28" s="128">
        <v>1</v>
      </c>
      <c r="AA28" s="128">
        <v>1</v>
      </c>
      <c r="AB28" s="128">
        <v>1</v>
      </c>
      <c r="AC28" s="128">
        <v>1</v>
      </c>
      <c r="AD28" s="128">
        <v>1</v>
      </c>
      <c r="AE28" s="128">
        <v>1</v>
      </c>
      <c r="AF28" s="128">
        <v>1</v>
      </c>
      <c r="AG28" s="128">
        <v>1</v>
      </c>
      <c r="AH28" s="128">
        <v>1</v>
      </c>
      <c r="AI28" s="128">
        <v>1</v>
      </c>
      <c r="AJ28" s="128">
        <v>1</v>
      </c>
      <c r="AK28" s="135">
        <v>1</v>
      </c>
      <c r="AL28" s="65">
        <f t="shared" si="0"/>
        <v>28</v>
      </c>
      <c r="AM28" s="65">
        <f t="shared" si="1"/>
        <v>784</v>
      </c>
    </row>
    <row r="29" spans="1:39" ht="23.1" customHeight="1">
      <c r="A29" s="54">
        <v>23</v>
      </c>
      <c r="B29" s="232" t="s">
        <v>103</v>
      </c>
      <c r="C29" s="136">
        <v>1</v>
      </c>
      <c r="D29" s="128">
        <v>1</v>
      </c>
      <c r="E29" s="128">
        <v>1</v>
      </c>
      <c r="F29" s="128">
        <v>0</v>
      </c>
      <c r="G29" s="128">
        <v>1</v>
      </c>
      <c r="H29" s="128">
        <v>0</v>
      </c>
      <c r="I29" s="128">
        <v>1</v>
      </c>
      <c r="J29" s="128">
        <v>1</v>
      </c>
      <c r="K29" s="128">
        <v>0</v>
      </c>
      <c r="L29" s="128">
        <v>1</v>
      </c>
      <c r="M29" s="128">
        <v>0</v>
      </c>
      <c r="N29" s="128">
        <v>0</v>
      </c>
      <c r="O29" s="128">
        <v>1</v>
      </c>
      <c r="P29" s="128">
        <v>1</v>
      </c>
      <c r="Q29" s="128">
        <v>0</v>
      </c>
      <c r="R29" s="128">
        <v>1</v>
      </c>
      <c r="S29" s="128">
        <v>0</v>
      </c>
      <c r="T29" s="128">
        <v>0</v>
      </c>
      <c r="U29" s="128">
        <v>0</v>
      </c>
      <c r="V29" s="128">
        <v>1</v>
      </c>
      <c r="W29" s="128">
        <v>1</v>
      </c>
      <c r="X29" s="128">
        <v>1</v>
      </c>
      <c r="Y29" s="128">
        <v>0</v>
      </c>
      <c r="Z29" s="128">
        <v>0</v>
      </c>
      <c r="AA29" s="128">
        <v>1</v>
      </c>
      <c r="AB29" s="128">
        <v>0</v>
      </c>
      <c r="AC29" s="128">
        <v>1</v>
      </c>
      <c r="AD29" s="128">
        <v>1</v>
      </c>
      <c r="AE29" s="128">
        <v>0</v>
      </c>
      <c r="AF29" s="128">
        <v>1</v>
      </c>
      <c r="AG29" s="128">
        <v>0</v>
      </c>
      <c r="AH29" s="128">
        <v>1</v>
      </c>
      <c r="AI29" s="128">
        <v>1</v>
      </c>
      <c r="AJ29" s="128">
        <v>0</v>
      </c>
      <c r="AK29" s="135">
        <v>1</v>
      </c>
      <c r="AL29" s="65">
        <f t="shared" si="0"/>
        <v>20</v>
      </c>
      <c r="AM29" s="65">
        <f t="shared" si="1"/>
        <v>400</v>
      </c>
    </row>
    <row r="30" spans="1:39" ht="23.1" customHeight="1">
      <c r="A30" s="54">
        <v>24</v>
      </c>
      <c r="B30" s="232" t="s">
        <v>71</v>
      </c>
      <c r="C30" s="136">
        <v>1</v>
      </c>
      <c r="D30" s="128">
        <v>0</v>
      </c>
      <c r="E30" s="128">
        <v>0</v>
      </c>
      <c r="F30" s="128">
        <v>0</v>
      </c>
      <c r="G30" s="128">
        <v>1</v>
      </c>
      <c r="H30" s="128">
        <v>1</v>
      </c>
      <c r="I30" s="128">
        <v>1</v>
      </c>
      <c r="J30" s="128">
        <v>1</v>
      </c>
      <c r="K30" s="128">
        <v>0</v>
      </c>
      <c r="L30" s="128">
        <v>0</v>
      </c>
      <c r="M30" s="128">
        <v>1</v>
      </c>
      <c r="N30" s="128">
        <v>0</v>
      </c>
      <c r="O30" s="128">
        <v>1</v>
      </c>
      <c r="P30" s="128">
        <v>1</v>
      </c>
      <c r="Q30" s="128">
        <v>0</v>
      </c>
      <c r="R30" s="128">
        <v>0</v>
      </c>
      <c r="S30" s="128">
        <v>1</v>
      </c>
      <c r="T30" s="128">
        <v>1</v>
      </c>
      <c r="U30" s="128">
        <v>0</v>
      </c>
      <c r="V30" s="128">
        <v>1</v>
      </c>
      <c r="W30" s="128">
        <v>0</v>
      </c>
      <c r="X30" s="128">
        <v>1</v>
      </c>
      <c r="Y30" s="128">
        <v>1</v>
      </c>
      <c r="Z30" s="128">
        <v>0</v>
      </c>
      <c r="AA30" s="128">
        <v>0</v>
      </c>
      <c r="AB30" s="128">
        <v>1</v>
      </c>
      <c r="AC30" s="128">
        <v>1</v>
      </c>
      <c r="AD30" s="128">
        <v>1</v>
      </c>
      <c r="AE30" s="128">
        <v>1</v>
      </c>
      <c r="AF30" s="128">
        <v>1</v>
      </c>
      <c r="AG30" s="128">
        <v>1</v>
      </c>
      <c r="AH30" s="128">
        <v>0</v>
      </c>
      <c r="AI30" s="128">
        <v>1</v>
      </c>
      <c r="AJ30" s="128">
        <v>1</v>
      </c>
      <c r="AK30" s="135">
        <v>0</v>
      </c>
      <c r="AL30" s="65">
        <f t="shared" si="0"/>
        <v>21</v>
      </c>
      <c r="AM30" s="65">
        <f t="shared" si="1"/>
        <v>441</v>
      </c>
    </row>
    <row r="31" spans="1:39" ht="23.1" customHeight="1">
      <c r="A31" s="54">
        <v>25</v>
      </c>
      <c r="B31" s="232" t="s">
        <v>72</v>
      </c>
      <c r="C31" s="136">
        <v>1</v>
      </c>
      <c r="D31" s="128">
        <v>1</v>
      </c>
      <c r="E31" s="128">
        <v>1</v>
      </c>
      <c r="F31" s="128">
        <v>0</v>
      </c>
      <c r="G31" s="128">
        <v>0</v>
      </c>
      <c r="H31" s="128">
        <v>1</v>
      </c>
      <c r="I31" s="128">
        <v>1</v>
      </c>
      <c r="J31" s="128">
        <v>1</v>
      </c>
      <c r="K31" s="128">
        <v>1</v>
      </c>
      <c r="L31" s="128">
        <v>1</v>
      </c>
      <c r="M31" s="128">
        <v>1</v>
      </c>
      <c r="N31" s="128">
        <v>0</v>
      </c>
      <c r="O31" s="128">
        <v>1</v>
      </c>
      <c r="P31" s="128">
        <v>1</v>
      </c>
      <c r="Q31" s="128">
        <v>1</v>
      </c>
      <c r="R31" s="128">
        <v>1</v>
      </c>
      <c r="S31" s="128">
        <v>1</v>
      </c>
      <c r="T31" s="128">
        <v>1</v>
      </c>
      <c r="U31" s="128">
        <v>0</v>
      </c>
      <c r="V31" s="128">
        <v>1</v>
      </c>
      <c r="W31" s="128">
        <v>0</v>
      </c>
      <c r="X31" s="128">
        <v>1</v>
      </c>
      <c r="Y31" s="128">
        <v>1</v>
      </c>
      <c r="Z31" s="128">
        <v>1</v>
      </c>
      <c r="AA31" s="128">
        <v>1</v>
      </c>
      <c r="AB31" s="128">
        <v>1</v>
      </c>
      <c r="AC31" s="128">
        <v>1</v>
      </c>
      <c r="AD31" s="128">
        <v>1</v>
      </c>
      <c r="AE31" s="128">
        <v>1</v>
      </c>
      <c r="AF31" s="128">
        <v>1</v>
      </c>
      <c r="AG31" s="128">
        <v>1</v>
      </c>
      <c r="AH31" s="128">
        <v>1</v>
      </c>
      <c r="AI31" s="128">
        <v>1</v>
      </c>
      <c r="AJ31" s="128">
        <v>0</v>
      </c>
      <c r="AK31" s="135">
        <v>0</v>
      </c>
      <c r="AL31" s="65">
        <f t="shared" si="0"/>
        <v>28</v>
      </c>
      <c r="AM31" s="65">
        <f t="shared" si="1"/>
        <v>784</v>
      </c>
    </row>
    <row r="32" spans="1:39" ht="23.1" customHeight="1">
      <c r="A32" s="54">
        <v>26</v>
      </c>
      <c r="B32" s="232" t="s">
        <v>73</v>
      </c>
      <c r="C32" s="136">
        <v>1</v>
      </c>
      <c r="D32" s="128">
        <v>1</v>
      </c>
      <c r="E32" s="128">
        <v>1</v>
      </c>
      <c r="F32" s="128">
        <v>1</v>
      </c>
      <c r="G32" s="128">
        <v>1</v>
      </c>
      <c r="H32" s="128">
        <v>0</v>
      </c>
      <c r="I32" s="128">
        <v>1</v>
      </c>
      <c r="J32" s="128">
        <v>1</v>
      </c>
      <c r="K32" s="128">
        <v>0</v>
      </c>
      <c r="L32" s="128">
        <v>1</v>
      </c>
      <c r="M32" s="128">
        <v>1</v>
      </c>
      <c r="N32" s="128">
        <v>1</v>
      </c>
      <c r="O32" s="128">
        <v>1</v>
      </c>
      <c r="P32" s="128">
        <v>1</v>
      </c>
      <c r="Q32" s="128">
        <v>0</v>
      </c>
      <c r="R32" s="128">
        <v>1</v>
      </c>
      <c r="S32" s="128">
        <v>1</v>
      </c>
      <c r="T32" s="128">
        <v>1</v>
      </c>
      <c r="U32" s="128">
        <v>1</v>
      </c>
      <c r="V32" s="128">
        <v>1</v>
      </c>
      <c r="W32" s="128">
        <v>1</v>
      </c>
      <c r="X32" s="128">
        <v>1</v>
      </c>
      <c r="Y32" s="128">
        <v>1</v>
      </c>
      <c r="Z32" s="128">
        <v>0</v>
      </c>
      <c r="AA32" s="128">
        <v>1</v>
      </c>
      <c r="AB32" s="128">
        <v>1</v>
      </c>
      <c r="AC32" s="128">
        <v>1</v>
      </c>
      <c r="AD32" s="128">
        <v>1</v>
      </c>
      <c r="AE32" s="128">
        <v>0</v>
      </c>
      <c r="AF32" s="128">
        <v>1</v>
      </c>
      <c r="AG32" s="128">
        <v>1</v>
      </c>
      <c r="AH32" s="128">
        <v>0</v>
      </c>
      <c r="AI32" s="128">
        <v>1</v>
      </c>
      <c r="AJ32" s="128">
        <v>1</v>
      </c>
      <c r="AK32" s="135">
        <v>1</v>
      </c>
      <c r="AL32" s="65">
        <f t="shared" si="0"/>
        <v>29</v>
      </c>
      <c r="AM32" s="65">
        <f t="shared" si="1"/>
        <v>841</v>
      </c>
    </row>
    <row r="33" spans="1:41" ht="23.1" customHeight="1">
      <c r="A33" s="54">
        <v>27</v>
      </c>
      <c r="B33" s="232" t="s">
        <v>74</v>
      </c>
      <c r="C33" s="136">
        <v>1</v>
      </c>
      <c r="D33" s="128">
        <v>1</v>
      </c>
      <c r="E33" s="128">
        <v>0</v>
      </c>
      <c r="F33" s="128">
        <v>0</v>
      </c>
      <c r="G33" s="128">
        <v>1</v>
      </c>
      <c r="H33" s="128">
        <v>1</v>
      </c>
      <c r="I33" s="128">
        <v>0</v>
      </c>
      <c r="J33" s="128">
        <v>1</v>
      </c>
      <c r="K33" s="128">
        <v>1</v>
      </c>
      <c r="L33" s="128">
        <v>1</v>
      </c>
      <c r="M33" s="128">
        <v>1</v>
      </c>
      <c r="N33" s="128">
        <v>0</v>
      </c>
      <c r="O33" s="128">
        <v>0</v>
      </c>
      <c r="P33" s="128">
        <v>0</v>
      </c>
      <c r="Q33" s="128">
        <v>0</v>
      </c>
      <c r="R33" s="128">
        <v>1</v>
      </c>
      <c r="S33" s="128">
        <v>1</v>
      </c>
      <c r="T33" s="128">
        <v>1</v>
      </c>
      <c r="U33" s="128">
        <v>0</v>
      </c>
      <c r="V33" s="128">
        <v>0</v>
      </c>
      <c r="W33" s="128">
        <v>0</v>
      </c>
      <c r="X33" s="128">
        <v>0</v>
      </c>
      <c r="Y33" s="128">
        <v>0</v>
      </c>
      <c r="Z33" s="128">
        <v>0</v>
      </c>
      <c r="AA33" s="128">
        <v>0</v>
      </c>
      <c r="AB33" s="128">
        <v>0</v>
      </c>
      <c r="AC33" s="128">
        <v>0</v>
      </c>
      <c r="AD33" s="128">
        <v>1</v>
      </c>
      <c r="AE33" s="128">
        <v>1</v>
      </c>
      <c r="AF33" s="128">
        <v>1</v>
      </c>
      <c r="AG33" s="128">
        <v>1</v>
      </c>
      <c r="AH33" s="128">
        <v>0</v>
      </c>
      <c r="AI33" s="128">
        <v>0</v>
      </c>
      <c r="AJ33" s="128">
        <v>1</v>
      </c>
      <c r="AK33" s="135">
        <v>0</v>
      </c>
      <c r="AL33" s="65">
        <f t="shared" si="0"/>
        <v>16</v>
      </c>
      <c r="AM33" s="65">
        <f t="shared" si="1"/>
        <v>256</v>
      </c>
    </row>
    <row r="34" spans="1:41" ht="23.1" customHeight="1">
      <c r="A34" s="54">
        <v>28</v>
      </c>
      <c r="B34" s="232" t="s">
        <v>75</v>
      </c>
      <c r="C34" s="136">
        <v>1</v>
      </c>
      <c r="D34" s="128">
        <v>1</v>
      </c>
      <c r="E34" s="128">
        <v>1</v>
      </c>
      <c r="F34" s="128">
        <v>1</v>
      </c>
      <c r="G34" s="128">
        <v>1</v>
      </c>
      <c r="H34" s="128">
        <v>0</v>
      </c>
      <c r="I34" s="128">
        <v>1</v>
      </c>
      <c r="J34" s="128">
        <v>1</v>
      </c>
      <c r="K34" s="128">
        <v>0</v>
      </c>
      <c r="L34" s="128">
        <v>0</v>
      </c>
      <c r="M34" s="128">
        <v>0</v>
      </c>
      <c r="N34" s="128">
        <v>0</v>
      </c>
      <c r="O34" s="128">
        <v>1</v>
      </c>
      <c r="P34" s="128">
        <v>1</v>
      </c>
      <c r="Q34" s="128">
        <v>0</v>
      </c>
      <c r="R34" s="128">
        <v>1</v>
      </c>
      <c r="S34" s="128">
        <v>0</v>
      </c>
      <c r="T34" s="128">
        <v>1</v>
      </c>
      <c r="U34" s="128">
        <v>0</v>
      </c>
      <c r="V34" s="128">
        <v>1</v>
      </c>
      <c r="W34" s="128">
        <v>1</v>
      </c>
      <c r="X34" s="128">
        <v>0</v>
      </c>
      <c r="Y34" s="128">
        <v>0</v>
      </c>
      <c r="Z34" s="128">
        <v>0</v>
      </c>
      <c r="AA34" s="128">
        <v>1</v>
      </c>
      <c r="AB34" s="128">
        <v>1</v>
      </c>
      <c r="AC34" s="128">
        <v>1</v>
      </c>
      <c r="AD34" s="128">
        <v>1</v>
      </c>
      <c r="AE34" s="128">
        <v>0</v>
      </c>
      <c r="AF34" s="128">
        <v>1</v>
      </c>
      <c r="AG34" s="128">
        <v>1</v>
      </c>
      <c r="AH34" s="128">
        <v>1</v>
      </c>
      <c r="AI34" s="128">
        <v>0</v>
      </c>
      <c r="AJ34" s="128">
        <v>1</v>
      </c>
      <c r="AK34" s="135">
        <v>1</v>
      </c>
      <c r="AL34" s="65">
        <f t="shared" si="0"/>
        <v>22</v>
      </c>
      <c r="AM34" s="65">
        <f t="shared" si="1"/>
        <v>484</v>
      </c>
    </row>
    <row r="35" spans="1:41" ht="23.1" customHeight="1">
      <c r="A35" s="54">
        <v>29</v>
      </c>
      <c r="B35" s="232" t="s">
        <v>76</v>
      </c>
      <c r="C35" s="136">
        <v>1</v>
      </c>
      <c r="D35" s="128">
        <v>1</v>
      </c>
      <c r="E35" s="128">
        <v>1</v>
      </c>
      <c r="F35" s="128">
        <v>1</v>
      </c>
      <c r="G35" s="128">
        <v>1</v>
      </c>
      <c r="H35" s="128">
        <v>1</v>
      </c>
      <c r="I35" s="128">
        <v>1</v>
      </c>
      <c r="J35" s="128">
        <v>1</v>
      </c>
      <c r="K35" s="128">
        <v>1</v>
      </c>
      <c r="L35" s="128">
        <v>1</v>
      </c>
      <c r="M35" s="128">
        <v>1</v>
      </c>
      <c r="N35" s="128">
        <v>1</v>
      </c>
      <c r="O35" s="128">
        <v>1</v>
      </c>
      <c r="P35" s="128">
        <v>1</v>
      </c>
      <c r="Q35" s="128">
        <v>1</v>
      </c>
      <c r="R35" s="128">
        <v>1</v>
      </c>
      <c r="S35" s="128">
        <v>1</v>
      </c>
      <c r="T35" s="128">
        <v>1</v>
      </c>
      <c r="U35" s="128">
        <v>1</v>
      </c>
      <c r="V35" s="128">
        <v>1</v>
      </c>
      <c r="W35" s="128">
        <v>1</v>
      </c>
      <c r="X35" s="128">
        <v>1</v>
      </c>
      <c r="Y35" s="128">
        <v>1</v>
      </c>
      <c r="Z35" s="128">
        <v>0</v>
      </c>
      <c r="AA35" s="128">
        <v>1</v>
      </c>
      <c r="AB35" s="128">
        <v>0</v>
      </c>
      <c r="AC35" s="128">
        <v>1</v>
      </c>
      <c r="AD35" s="128">
        <v>1</v>
      </c>
      <c r="AE35" s="128">
        <v>0</v>
      </c>
      <c r="AF35" s="128">
        <v>1</v>
      </c>
      <c r="AG35" s="128">
        <v>1</v>
      </c>
      <c r="AH35" s="128">
        <v>1</v>
      </c>
      <c r="AI35" s="128">
        <v>1</v>
      </c>
      <c r="AJ35" s="128">
        <v>0</v>
      </c>
      <c r="AK35" s="135">
        <v>0</v>
      </c>
      <c r="AL35" s="65">
        <f t="shared" si="0"/>
        <v>30</v>
      </c>
      <c r="AM35" s="65">
        <f t="shared" si="1"/>
        <v>900</v>
      </c>
    </row>
    <row r="36" spans="1:41" ht="23.1" customHeight="1">
      <c r="A36" s="54">
        <v>30</v>
      </c>
      <c r="B36" s="233" t="s">
        <v>77</v>
      </c>
      <c r="C36" s="136">
        <v>0</v>
      </c>
      <c r="D36" s="128">
        <v>0</v>
      </c>
      <c r="E36" s="128">
        <v>1</v>
      </c>
      <c r="F36" s="128">
        <v>0</v>
      </c>
      <c r="G36" s="128">
        <v>1</v>
      </c>
      <c r="H36" s="128">
        <v>0</v>
      </c>
      <c r="I36" s="128">
        <v>0</v>
      </c>
      <c r="J36" s="128">
        <v>0</v>
      </c>
      <c r="K36" s="128">
        <v>0</v>
      </c>
      <c r="L36" s="128">
        <v>1</v>
      </c>
      <c r="M36" s="128">
        <v>0</v>
      </c>
      <c r="N36" s="128">
        <v>1</v>
      </c>
      <c r="O36" s="128">
        <v>0</v>
      </c>
      <c r="P36" s="128">
        <v>1</v>
      </c>
      <c r="Q36" s="128">
        <v>1</v>
      </c>
      <c r="R36" s="128">
        <v>0</v>
      </c>
      <c r="S36" s="128">
        <v>1</v>
      </c>
      <c r="T36" s="128">
        <v>0</v>
      </c>
      <c r="U36" s="128">
        <v>0</v>
      </c>
      <c r="V36" s="128">
        <v>0</v>
      </c>
      <c r="W36" s="128">
        <v>1</v>
      </c>
      <c r="X36" s="128">
        <v>0</v>
      </c>
      <c r="Y36" s="128">
        <v>0</v>
      </c>
      <c r="Z36" s="128">
        <v>0</v>
      </c>
      <c r="AA36" s="128">
        <v>1</v>
      </c>
      <c r="AB36" s="128">
        <v>1</v>
      </c>
      <c r="AC36" s="128">
        <v>0</v>
      </c>
      <c r="AD36" s="128">
        <v>0</v>
      </c>
      <c r="AE36" s="128">
        <v>0</v>
      </c>
      <c r="AF36" s="128">
        <v>0</v>
      </c>
      <c r="AG36" s="128">
        <v>1</v>
      </c>
      <c r="AH36" s="128">
        <v>1</v>
      </c>
      <c r="AI36" s="128">
        <v>0</v>
      </c>
      <c r="AJ36" s="128">
        <v>0</v>
      </c>
      <c r="AK36" s="135">
        <v>0</v>
      </c>
      <c r="AL36" s="65">
        <f t="shared" si="0"/>
        <v>12</v>
      </c>
      <c r="AM36" s="65">
        <f t="shared" si="1"/>
        <v>144</v>
      </c>
      <c r="AN36" s="31"/>
    </row>
    <row r="37" spans="1:41" s="13" customFormat="1" ht="23.1" customHeight="1">
      <c r="A37" s="54">
        <v>31</v>
      </c>
      <c r="B37" s="234" t="s">
        <v>78</v>
      </c>
      <c r="C37" s="136">
        <v>1</v>
      </c>
      <c r="D37" s="128">
        <v>1</v>
      </c>
      <c r="E37" s="128">
        <v>1</v>
      </c>
      <c r="F37" s="128">
        <v>0</v>
      </c>
      <c r="G37" s="128">
        <v>0</v>
      </c>
      <c r="H37" s="128">
        <v>0</v>
      </c>
      <c r="I37" s="128">
        <v>1</v>
      </c>
      <c r="J37" s="128">
        <v>1</v>
      </c>
      <c r="K37" s="128">
        <v>0</v>
      </c>
      <c r="L37" s="128">
        <v>1</v>
      </c>
      <c r="M37" s="128">
        <v>1</v>
      </c>
      <c r="N37" s="128">
        <v>1</v>
      </c>
      <c r="O37" s="128">
        <v>0</v>
      </c>
      <c r="P37" s="128">
        <v>1</v>
      </c>
      <c r="Q37" s="128">
        <v>0</v>
      </c>
      <c r="R37" s="128">
        <v>0</v>
      </c>
      <c r="S37" s="128">
        <v>1</v>
      </c>
      <c r="T37" s="128">
        <v>0</v>
      </c>
      <c r="U37" s="128">
        <v>0</v>
      </c>
      <c r="V37" s="128">
        <v>1</v>
      </c>
      <c r="W37" s="128">
        <v>1</v>
      </c>
      <c r="X37" s="128">
        <v>1</v>
      </c>
      <c r="Y37" s="128">
        <v>0</v>
      </c>
      <c r="Z37" s="128">
        <v>0</v>
      </c>
      <c r="AA37" s="128">
        <v>1</v>
      </c>
      <c r="AB37" s="128">
        <v>0</v>
      </c>
      <c r="AC37" s="128">
        <v>1</v>
      </c>
      <c r="AD37" s="128">
        <v>1</v>
      </c>
      <c r="AE37" s="128">
        <v>0</v>
      </c>
      <c r="AF37" s="128">
        <v>1</v>
      </c>
      <c r="AG37" s="128">
        <v>1</v>
      </c>
      <c r="AH37" s="128">
        <v>1</v>
      </c>
      <c r="AI37" s="128">
        <v>0</v>
      </c>
      <c r="AJ37" s="128">
        <v>1</v>
      </c>
      <c r="AK37" s="135">
        <v>1</v>
      </c>
      <c r="AL37" s="65">
        <f t="shared" si="0"/>
        <v>21</v>
      </c>
      <c r="AM37" s="65">
        <f t="shared" si="1"/>
        <v>441</v>
      </c>
      <c r="AN37" s="32"/>
      <c r="AO37" s="1"/>
    </row>
    <row r="38" spans="1:41" ht="23.1" customHeight="1">
      <c r="A38" s="54">
        <v>32</v>
      </c>
      <c r="B38" s="233" t="s">
        <v>79</v>
      </c>
      <c r="C38" s="136">
        <v>1</v>
      </c>
      <c r="D38" s="128">
        <v>1</v>
      </c>
      <c r="E38" s="128">
        <v>1</v>
      </c>
      <c r="F38" s="128">
        <v>1</v>
      </c>
      <c r="G38" s="128">
        <v>1</v>
      </c>
      <c r="H38" s="128">
        <v>1</v>
      </c>
      <c r="I38" s="128">
        <v>1</v>
      </c>
      <c r="J38" s="128">
        <v>1</v>
      </c>
      <c r="K38" s="128">
        <v>1</v>
      </c>
      <c r="L38" s="128">
        <v>1</v>
      </c>
      <c r="M38" s="128">
        <v>1</v>
      </c>
      <c r="N38" s="128">
        <v>1</v>
      </c>
      <c r="O38" s="128">
        <v>1</v>
      </c>
      <c r="P38" s="128">
        <v>0</v>
      </c>
      <c r="Q38" s="128">
        <v>1</v>
      </c>
      <c r="R38" s="128">
        <v>1</v>
      </c>
      <c r="S38" s="128">
        <v>1</v>
      </c>
      <c r="T38" s="128">
        <v>1</v>
      </c>
      <c r="U38" s="128">
        <v>0</v>
      </c>
      <c r="V38" s="128">
        <v>0</v>
      </c>
      <c r="W38" s="128">
        <v>0</v>
      </c>
      <c r="X38" s="128">
        <v>1</v>
      </c>
      <c r="Y38" s="128">
        <v>1</v>
      </c>
      <c r="Z38" s="128">
        <v>1</v>
      </c>
      <c r="AA38" s="128">
        <v>1</v>
      </c>
      <c r="AB38" s="128">
        <v>0</v>
      </c>
      <c r="AC38" s="128">
        <v>1</v>
      </c>
      <c r="AD38" s="128">
        <v>1</v>
      </c>
      <c r="AE38" s="128">
        <v>1</v>
      </c>
      <c r="AF38" s="128">
        <v>1</v>
      </c>
      <c r="AG38" s="79">
        <v>1</v>
      </c>
      <c r="AH38" s="79">
        <v>1</v>
      </c>
      <c r="AI38" s="79">
        <v>1</v>
      </c>
      <c r="AJ38" s="79">
        <v>1</v>
      </c>
      <c r="AK38" s="138">
        <v>1</v>
      </c>
      <c r="AL38" s="238">
        <f t="shared" si="0"/>
        <v>30</v>
      </c>
      <c r="AM38" s="238">
        <f t="shared" si="1"/>
        <v>900</v>
      </c>
      <c r="AN38" s="31"/>
    </row>
    <row r="39" spans="1:41" ht="23.1" customHeight="1">
      <c r="A39" s="54">
        <v>33</v>
      </c>
      <c r="B39" s="233" t="s">
        <v>80</v>
      </c>
      <c r="C39" s="136">
        <v>1</v>
      </c>
      <c r="D39" s="128">
        <v>0</v>
      </c>
      <c r="E39" s="128">
        <v>1</v>
      </c>
      <c r="F39" s="128">
        <v>0</v>
      </c>
      <c r="G39" s="128">
        <v>0</v>
      </c>
      <c r="H39" s="128">
        <v>1</v>
      </c>
      <c r="I39" s="128">
        <v>1</v>
      </c>
      <c r="J39" s="128">
        <v>1</v>
      </c>
      <c r="K39" s="128">
        <v>1</v>
      </c>
      <c r="L39" s="128">
        <v>1</v>
      </c>
      <c r="M39" s="128">
        <v>1</v>
      </c>
      <c r="N39" s="128">
        <v>0</v>
      </c>
      <c r="O39" s="128">
        <v>1</v>
      </c>
      <c r="P39" s="128">
        <v>1</v>
      </c>
      <c r="Q39" s="128">
        <v>1</v>
      </c>
      <c r="R39" s="128">
        <v>1</v>
      </c>
      <c r="S39" s="128">
        <v>1</v>
      </c>
      <c r="T39" s="128">
        <v>1</v>
      </c>
      <c r="U39" s="128">
        <v>1</v>
      </c>
      <c r="V39" s="128">
        <v>0</v>
      </c>
      <c r="W39" s="128">
        <v>1</v>
      </c>
      <c r="X39" s="128">
        <v>1</v>
      </c>
      <c r="Y39" s="128">
        <v>0</v>
      </c>
      <c r="Z39" s="128">
        <v>1</v>
      </c>
      <c r="AA39" s="128">
        <v>1</v>
      </c>
      <c r="AB39" s="128">
        <v>1</v>
      </c>
      <c r="AC39" s="128">
        <v>1</v>
      </c>
      <c r="AD39" s="128">
        <v>1</v>
      </c>
      <c r="AE39" s="128">
        <v>1</v>
      </c>
      <c r="AF39" s="128">
        <v>1</v>
      </c>
      <c r="AG39" s="79">
        <v>1</v>
      </c>
      <c r="AH39" s="79">
        <v>1</v>
      </c>
      <c r="AI39" s="79">
        <v>0</v>
      </c>
      <c r="AJ39" s="79">
        <v>1</v>
      </c>
      <c r="AK39" s="138">
        <v>1</v>
      </c>
      <c r="AL39" s="65">
        <f t="shared" ref="AL39:AL59" si="2">SUM(C39:AK39)</f>
        <v>28</v>
      </c>
      <c r="AM39" s="65">
        <f t="shared" ref="AM39:AM59" si="3">AL39^2</f>
        <v>784</v>
      </c>
      <c r="AN39" s="31"/>
    </row>
    <row r="40" spans="1:41" ht="23.1" customHeight="1">
      <c r="A40" s="54">
        <v>34</v>
      </c>
      <c r="B40" s="233" t="s">
        <v>81</v>
      </c>
      <c r="C40" s="137">
        <v>1</v>
      </c>
      <c r="D40" s="80">
        <v>1</v>
      </c>
      <c r="E40" s="80">
        <v>1</v>
      </c>
      <c r="F40" s="80">
        <v>1</v>
      </c>
      <c r="G40" s="80">
        <v>1</v>
      </c>
      <c r="H40" s="80">
        <v>1</v>
      </c>
      <c r="I40" s="80">
        <v>1</v>
      </c>
      <c r="J40" s="80">
        <v>1</v>
      </c>
      <c r="K40" s="80">
        <v>1</v>
      </c>
      <c r="L40" s="128">
        <v>1</v>
      </c>
      <c r="M40" s="128">
        <v>1</v>
      </c>
      <c r="N40" s="128">
        <v>0</v>
      </c>
      <c r="O40" s="128">
        <v>1</v>
      </c>
      <c r="P40" s="128">
        <v>1</v>
      </c>
      <c r="Q40" s="128">
        <v>0</v>
      </c>
      <c r="R40" s="128">
        <v>1</v>
      </c>
      <c r="S40" s="128">
        <v>1</v>
      </c>
      <c r="T40" s="128">
        <v>1</v>
      </c>
      <c r="U40" s="128">
        <v>1</v>
      </c>
      <c r="V40" s="128">
        <v>1</v>
      </c>
      <c r="W40" s="128">
        <v>1</v>
      </c>
      <c r="X40" s="128">
        <v>1</v>
      </c>
      <c r="Y40" s="128">
        <v>1</v>
      </c>
      <c r="Z40" s="128">
        <v>1</v>
      </c>
      <c r="AA40" s="128">
        <v>1</v>
      </c>
      <c r="AB40" s="128">
        <v>1</v>
      </c>
      <c r="AC40" s="128">
        <v>0</v>
      </c>
      <c r="AD40" s="80">
        <v>0</v>
      </c>
      <c r="AE40" s="80">
        <v>1</v>
      </c>
      <c r="AF40" s="79">
        <v>1</v>
      </c>
      <c r="AG40" s="79">
        <v>0</v>
      </c>
      <c r="AH40" s="79">
        <v>1</v>
      </c>
      <c r="AI40" s="79">
        <v>1</v>
      </c>
      <c r="AJ40" s="79">
        <v>0</v>
      </c>
      <c r="AK40" s="138">
        <v>0</v>
      </c>
      <c r="AL40" s="65">
        <f t="shared" si="2"/>
        <v>28</v>
      </c>
      <c r="AM40" s="65">
        <f t="shared" si="3"/>
        <v>784</v>
      </c>
      <c r="AN40" s="31"/>
    </row>
    <row r="41" spans="1:41" ht="23.1" customHeight="1">
      <c r="A41" s="54">
        <v>35</v>
      </c>
      <c r="B41" s="233" t="s">
        <v>82</v>
      </c>
      <c r="C41" s="137">
        <v>1</v>
      </c>
      <c r="D41" s="80">
        <v>1</v>
      </c>
      <c r="E41" s="80">
        <v>1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0</v>
      </c>
      <c r="L41" s="128">
        <v>1</v>
      </c>
      <c r="M41" s="128">
        <v>1</v>
      </c>
      <c r="N41" s="128">
        <v>1</v>
      </c>
      <c r="O41" s="128">
        <v>1</v>
      </c>
      <c r="P41" s="128">
        <v>1</v>
      </c>
      <c r="Q41" s="128">
        <v>1</v>
      </c>
      <c r="R41" s="128">
        <v>1</v>
      </c>
      <c r="S41" s="128">
        <v>1</v>
      </c>
      <c r="T41" s="128">
        <v>1</v>
      </c>
      <c r="U41" s="128">
        <v>1</v>
      </c>
      <c r="V41" s="128">
        <v>1</v>
      </c>
      <c r="W41" s="128">
        <v>0</v>
      </c>
      <c r="X41" s="128">
        <v>0</v>
      </c>
      <c r="Y41" s="128">
        <v>0</v>
      </c>
      <c r="Z41" s="128">
        <v>1</v>
      </c>
      <c r="AA41" s="128">
        <v>1</v>
      </c>
      <c r="AB41" s="128">
        <v>1</v>
      </c>
      <c r="AC41" s="128">
        <v>1</v>
      </c>
      <c r="AD41" s="80">
        <v>0</v>
      </c>
      <c r="AE41" s="80">
        <v>1</v>
      </c>
      <c r="AF41" s="79">
        <v>1</v>
      </c>
      <c r="AG41" s="79">
        <v>0</v>
      </c>
      <c r="AH41" s="79">
        <v>1</v>
      </c>
      <c r="AI41" s="79">
        <v>1</v>
      </c>
      <c r="AJ41" s="79">
        <v>0</v>
      </c>
      <c r="AK41" s="138">
        <v>1</v>
      </c>
      <c r="AL41" s="65">
        <f t="shared" si="2"/>
        <v>28</v>
      </c>
      <c r="AM41" s="65">
        <f t="shared" si="3"/>
        <v>784</v>
      </c>
      <c r="AN41" s="31"/>
    </row>
    <row r="42" spans="1:41" ht="23.1" customHeight="1">
      <c r="A42" s="54">
        <v>36</v>
      </c>
      <c r="B42" s="233" t="s">
        <v>83</v>
      </c>
      <c r="C42" s="137">
        <v>1</v>
      </c>
      <c r="D42" s="80">
        <v>1</v>
      </c>
      <c r="E42" s="80">
        <v>1</v>
      </c>
      <c r="F42" s="80">
        <v>1</v>
      </c>
      <c r="G42" s="80">
        <v>1</v>
      </c>
      <c r="H42" s="80">
        <v>1</v>
      </c>
      <c r="I42" s="80">
        <v>0</v>
      </c>
      <c r="J42" s="80">
        <v>1</v>
      </c>
      <c r="K42" s="80">
        <v>1</v>
      </c>
      <c r="L42" s="128">
        <v>1</v>
      </c>
      <c r="M42" s="128">
        <v>0</v>
      </c>
      <c r="N42" s="128">
        <v>0</v>
      </c>
      <c r="O42" s="128">
        <v>1</v>
      </c>
      <c r="P42" s="128">
        <v>0</v>
      </c>
      <c r="Q42" s="128">
        <v>0</v>
      </c>
      <c r="R42" s="128">
        <v>1</v>
      </c>
      <c r="S42" s="128">
        <v>1</v>
      </c>
      <c r="T42" s="128">
        <v>0</v>
      </c>
      <c r="U42" s="128">
        <v>0</v>
      </c>
      <c r="V42" s="128">
        <v>0</v>
      </c>
      <c r="W42" s="128">
        <v>1</v>
      </c>
      <c r="X42" s="128">
        <v>0</v>
      </c>
      <c r="Y42" s="128">
        <v>0</v>
      </c>
      <c r="Z42" s="128">
        <v>1</v>
      </c>
      <c r="AA42" s="128">
        <v>0</v>
      </c>
      <c r="AB42" s="128">
        <v>1</v>
      </c>
      <c r="AC42" s="128">
        <v>1</v>
      </c>
      <c r="AD42" s="80">
        <v>0</v>
      </c>
      <c r="AE42" s="80">
        <v>0</v>
      </c>
      <c r="AF42" s="79">
        <v>0</v>
      </c>
      <c r="AG42" s="79">
        <v>1</v>
      </c>
      <c r="AH42" s="79">
        <v>1</v>
      </c>
      <c r="AI42" s="79">
        <v>0</v>
      </c>
      <c r="AJ42" s="79">
        <v>1</v>
      </c>
      <c r="AK42" s="138">
        <v>0</v>
      </c>
      <c r="AL42" s="65">
        <f t="shared" si="2"/>
        <v>19</v>
      </c>
      <c r="AM42" s="65">
        <f t="shared" si="3"/>
        <v>361</v>
      </c>
      <c r="AN42" s="31"/>
    </row>
    <row r="43" spans="1:41" ht="23.1" customHeight="1">
      <c r="A43" s="54">
        <v>37</v>
      </c>
      <c r="B43" s="233" t="s">
        <v>84</v>
      </c>
      <c r="C43" s="137">
        <v>1</v>
      </c>
      <c r="D43" s="80">
        <v>1</v>
      </c>
      <c r="E43" s="80">
        <v>1</v>
      </c>
      <c r="F43" s="80">
        <v>1</v>
      </c>
      <c r="G43" s="80">
        <v>1</v>
      </c>
      <c r="H43" s="80">
        <v>1</v>
      </c>
      <c r="I43" s="80">
        <v>0</v>
      </c>
      <c r="J43" s="80">
        <v>1</v>
      </c>
      <c r="K43" s="80">
        <v>0</v>
      </c>
      <c r="L43" s="128">
        <v>1</v>
      </c>
      <c r="M43" s="128">
        <v>1</v>
      </c>
      <c r="N43" s="128">
        <v>0</v>
      </c>
      <c r="O43" s="128">
        <v>0</v>
      </c>
      <c r="P43" s="128">
        <v>0</v>
      </c>
      <c r="Q43" s="128">
        <v>1</v>
      </c>
      <c r="R43" s="128">
        <v>0</v>
      </c>
      <c r="S43" s="128">
        <v>0</v>
      </c>
      <c r="T43" s="128">
        <v>1</v>
      </c>
      <c r="U43" s="128">
        <v>0</v>
      </c>
      <c r="V43" s="128">
        <v>0</v>
      </c>
      <c r="W43" s="128">
        <v>1</v>
      </c>
      <c r="X43" s="128">
        <v>1</v>
      </c>
      <c r="Y43" s="128">
        <v>0</v>
      </c>
      <c r="Z43" s="128">
        <v>1</v>
      </c>
      <c r="AA43" s="128">
        <v>0</v>
      </c>
      <c r="AB43" s="128">
        <v>1</v>
      </c>
      <c r="AC43" s="128">
        <v>1</v>
      </c>
      <c r="AD43" s="80">
        <v>0</v>
      </c>
      <c r="AE43" s="80">
        <v>1</v>
      </c>
      <c r="AF43" s="79">
        <v>1</v>
      </c>
      <c r="AG43" s="79">
        <v>0</v>
      </c>
      <c r="AH43" s="79">
        <v>0</v>
      </c>
      <c r="AI43" s="79">
        <v>0</v>
      </c>
      <c r="AJ43" s="79">
        <v>0</v>
      </c>
      <c r="AK43" s="138">
        <v>1</v>
      </c>
      <c r="AL43" s="65">
        <f t="shared" si="2"/>
        <v>19</v>
      </c>
      <c r="AM43" s="65">
        <f t="shared" si="3"/>
        <v>361</v>
      </c>
      <c r="AN43" s="31"/>
    </row>
    <row r="44" spans="1:41" ht="23.1" customHeight="1">
      <c r="A44" s="54">
        <v>38</v>
      </c>
      <c r="B44" s="233" t="s">
        <v>85</v>
      </c>
      <c r="C44" s="137">
        <v>0</v>
      </c>
      <c r="D44" s="80">
        <v>0</v>
      </c>
      <c r="E44" s="80">
        <v>1</v>
      </c>
      <c r="F44" s="80">
        <v>1</v>
      </c>
      <c r="G44" s="80">
        <v>0</v>
      </c>
      <c r="H44" s="80">
        <v>0</v>
      </c>
      <c r="I44" s="80">
        <v>1</v>
      </c>
      <c r="J44" s="80">
        <v>0</v>
      </c>
      <c r="K44" s="80">
        <v>0</v>
      </c>
      <c r="L44" s="128">
        <v>0</v>
      </c>
      <c r="M44" s="128">
        <v>0</v>
      </c>
      <c r="N44" s="128">
        <v>1</v>
      </c>
      <c r="O44" s="128">
        <v>0</v>
      </c>
      <c r="P44" s="128">
        <v>1</v>
      </c>
      <c r="Q44" s="128">
        <v>0</v>
      </c>
      <c r="R44" s="128">
        <v>0</v>
      </c>
      <c r="S44" s="128">
        <v>0</v>
      </c>
      <c r="T44" s="128">
        <v>1</v>
      </c>
      <c r="U44" s="128">
        <v>1</v>
      </c>
      <c r="V44" s="128">
        <v>0</v>
      </c>
      <c r="W44" s="128">
        <v>1</v>
      </c>
      <c r="X44" s="128">
        <v>1</v>
      </c>
      <c r="Y44" s="128">
        <v>1</v>
      </c>
      <c r="Z44" s="128">
        <v>1</v>
      </c>
      <c r="AA44" s="128">
        <v>1</v>
      </c>
      <c r="AB44" s="128">
        <v>1</v>
      </c>
      <c r="AC44" s="128">
        <v>1</v>
      </c>
      <c r="AD44" s="80">
        <v>0</v>
      </c>
      <c r="AE44" s="80">
        <v>1</v>
      </c>
      <c r="AF44" s="79">
        <v>1</v>
      </c>
      <c r="AG44" s="79">
        <v>0</v>
      </c>
      <c r="AH44" s="79">
        <v>0</v>
      </c>
      <c r="AI44" s="79">
        <v>0</v>
      </c>
      <c r="AJ44" s="79">
        <v>0</v>
      </c>
      <c r="AK44" s="138">
        <v>0</v>
      </c>
      <c r="AL44" s="65">
        <f t="shared" si="2"/>
        <v>16</v>
      </c>
      <c r="AM44" s="65">
        <f t="shared" si="3"/>
        <v>256</v>
      </c>
      <c r="AN44" s="31"/>
    </row>
    <row r="45" spans="1:41" ht="23.1" customHeight="1">
      <c r="A45" s="54">
        <v>39</v>
      </c>
      <c r="B45" s="233" t="s">
        <v>86</v>
      </c>
      <c r="C45" s="137">
        <v>1</v>
      </c>
      <c r="D45" s="80">
        <v>1</v>
      </c>
      <c r="E45" s="80">
        <v>1</v>
      </c>
      <c r="F45" s="80">
        <v>0</v>
      </c>
      <c r="G45" s="80">
        <v>1</v>
      </c>
      <c r="H45" s="80">
        <v>1</v>
      </c>
      <c r="I45" s="80">
        <v>0</v>
      </c>
      <c r="J45" s="80">
        <v>1</v>
      </c>
      <c r="K45" s="80">
        <v>1</v>
      </c>
      <c r="L45" s="128">
        <v>0</v>
      </c>
      <c r="M45" s="128">
        <v>1</v>
      </c>
      <c r="N45" s="128">
        <v>1</v>
      </c>
      <c r="O45" s="128">
        <v>1</v>
      </c>
      <c r="P45" s="128">
        <v>1</v>
      </c>
      <c r="Q45" s="128">
        <v>0</v>
      </c>
      <c r="R45" s="128">
        <v>1</v>
      </c>
      <c r="S45" s="128">
        <v>1</v>
      </c>
      <c r="T45" s="128">
        <v>1</v>
      </c>
      <c r="U45" s="128">
        <v>0</v>
      </c>
      <c r="V45" s="128">
        <v>1</v>
      </c>
      <c r="W45" s="128">
        <v>0</v>
      </c>
      <c r="X45" s="128">
        <v>1</v>
      </c>
      <c r="Y45" s="128">
        <v>0</v>
      </c>
      <c r="Z45" s="128">
        <v>1</v>
      </c>
      <c r="AA45" s="128">
        <v>0</v>
      </c>
      <c r="AB45" s="128">
        <v>0</v>
      </c>
      <c r="AC45" s="128">
        <v>1</v>
      </c>
      <c r="AD45" s="80">
        <v>1</v>
      </c>
      <c r="AE45" s="80">
        <v>0</v>
      </c>
      <c r="AF45" s="79">
        <v>0</v>
      </c>
      <c r="AG45" s="79">
        <v>1</v>
      </c>
      <c r="AH45" s="79">
        <v>1</v>
      </c>
      <c r="AI45" s="79">
        <v>1</v>
      </c>
      <c r="AJ45" s="79">
        <v>1</v>
      </c>
      <c r="AK45" s="138">
        <v>1</v>
      </c>
      <c r="AL45" s="65">
        <f t="shared" si="2"/>
        <v>24</v>
      </c>
      <c r="AM45" s="65">
        <f t="shared" si="3"/>
        <v>576</v>
      </c>
      <c r="AN45" s="31"/>
    </row>
    <row r="46" spans="1:41" s="13" customFormat="1" ht="23.1" customHeight="1">
      <c r="A46" s="54">
        <v>40</v>
      </c>
      <c r="B46" s="234" t="s">
        <v>87</v>
      </c>
      <c r="C46" s="137">
        <v>1</v>
      </c>
      <c r="D46" s="80">
        <v>1</v>
      </c>
      <c r="E46" s="80">
        <v>0</v>
      </c>
      <c r="F46" s="80">
        <v>1</v>
      </c>
      <c r="G46" s="80">
        <v>1</v>
      </c>
      <c r="H46" s="80">
        <v>0</v>
      </c>
      <c r="I46" s="80">
        <v>1</v>
      </c>
      <c r="J46" s="80">
        <v>1</v>
      </c>
      <c r="K46" s="80">
        <v>1</v>
      </c>
      <c r="L46" s="128">
        <v>1</v>
      </c>
      <c r="M46" s="128">
        <v>1</v>
      </c>
      <c r="N46" s="128">
        <v>0</v>
      </c>
      <c r="O46" s="128">
        <v>0</v>
      </c>
      <c r="P46" s="128">
        <v>0</v>
      </c>
      <c r="Q46" s="128">
        <v>0</v>
      </c>
      <c r="R46" s="128">
        <v>1</v>
      </c>
      <c r="S46" s="128">
        <v>0</v>
      </c>
      <c r="T46" s="128">
        <v>1</v>
      </c>
      <c r="U46" s="128">
        <v>0</v>
      </c>
      <c r="V46" s="128">
        <v>0</v>
      </c>
      <c r="W46" s="128">
        <v>1</v>
      </c>
      <c r="X46" s="128">
        <v>0</v>
      </c>
      <c r="Y46" s="128">
        <v>0</v>
      </c>
      <c r="Z46" s="128">
        <v>1</v>
      </c>
      <c r="AA46" s="128">
        <v>0</v>
      </c>
      <c r="AB46" s="128">
        <v>1</v>
      </c>
      <c r="AC46" s="128">
        <v>1</v>
      </c>
      <c r="AD46" s="80">
        <v>1</v>
      </c>
      <c r="AE46" s="80">
        <v>0</v>
      </c>
      <c r="AF46" s="79">
        <v>1</v>
      </c>
      <c r="AG46" s="79">
        <v>1</v>
      </c>
      <c r="AH46" s="79">
        <v>1</v>
      </c>
      <c r="AI46" s="79">
        <v>1</v>
      </c>
      <c r="AJ46" s="79">
        <v>1</v>
      </c>
      <c r="AK46" s="138">
        <v>0</v>
      </c>
      <c r="AL46" s="65">
        <f t="shared" si="2"/>
        <v>21</v>
      </c>
      <c r="AM46" s="65">
        <f t="shared" si="3"/>
        <v>441</v>
      </c>
      <c r="AN46" s="32"/>
      <c r="AO46" s="1"/>
    </row>
    <row r="47" spans="1:41" ht="23.1" customHeight="1">
      <c r="A47" s="54">
        <v>41</v>
      </c>
      <c r="B47" s="233" t="s">
        <v>88</v>
      </c>
      <c r="C47" s="137">
        <v>1</v>
      </c>
      <c r="D47" s="80">
        <v>0</v>
      </c>
      <c r="E47" s="80">
        <v>1</v>
      </c>
      <c r="F47" s="80">
        <v>1</v>
      </c>
      <c r="G47" s="80">
        <v>0</v>
      </c>
      <c r="H47" s="80">
        <v>1</v>
      </c>
      <c r="I47" s="80">
        <v>0</v>
      </c>
      <c r="J47" s="80">
        <v>0</v>
      </c>
      <c r="K47" s="80">
        <v>1</v>
      </c>
      <c r="L47" s="128">
        <v>1</v>
      </c>
      <c r="M47" s="128">
        <v>0</v>
      </c>
      <c r="N47" s="128">
        <v>1</v>
      </c>
      <c r="O47" s="128">
        <v>1</v>
      </c>
      <c r="P47" s="128">
        <v>1</v>
      </c>
      <c r="Q47" s="128">
        <v>0</v>
      </c>
      <c r="R47" s="128">
        <v>1</v>
      </c>
      <c r="S47" s="128">
        <v>1</v>
      </c>
      <c r="T47" s="128">
        <v>0</v>
      </c>
      <c r="U47" s="128">
        <v>1</v>
      </c>
      <c r="V47" s="128">
        <v>1</v>
      </c>
      <c r="W47" s="128">
        <v>1</v>
      </c>
      <c r="X47" s="128">
        <v>1</v>
      </c>
      <c r="Y47" s="128">
        <v>0</v>
      </c>
      <c r="Z47" s="128">
        <v>1</v>
      </c>
      <c r="AA47" s="128">
        <v>1</v>
      </c>
      <c r="AB47" s="128">
        <v>1</v>
      </c>
      <c r="AC47" s="128">
        <v>1</v>
      </c>
      <c r="AD47" s="80">
        <v>1</v>
      </c>
      <c r="AE47" s="80">
        <v>1</v>
      </c>
      <c r="AF47" s="79">
        <v>0</v>
      </c>
      <c r="AG47" s="79">
        <v>1</v>
      </c>
      <c r="AH47" s="79">
        <v>0</v>
      </c>
      <c r="AI47" s="79">
        <v>0</v>
      </c>
      <c r="AJ47" s="79">
        <v>1</v>
      </c>
      <c r="AK47" s="138">
        <v>1</v>
      </c>
      <c r="AL47" s="65">
        <f t="shared" si="2"/>
        <v>24</v>
      </c>
      <c r="AM47" s="65">
        <f t="shared" si="3"/>
        <v>576</v>
      </c>
      <c r="AN47" s="31"/>
    </row>
    <row r="48" spans="1:41" ht="23.1" customHeight="1">
      <c r="A48" s="54">
        <v>42</v>
      </c>
      <c r="B48" s="233" t="s">
        <v>89</v>
      </c>
      <c r="C48" s="137">
        <v>0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128">
        <v>0</v>
      </c>
      <c r="M48" s="128">
        <v>0</v>
      </c>
      <c r="N48" s="128">
        <v>0</v>
      </c>
      <c r="O48" s="128">
        <v>1</v>
      </c>
      <c r="P48" s="128">
        <v>1</v>
      </c>
      <c r="Q48" s="128">
        <v>1</v>
      </c>
      <c r="R48" s="128">
        <v>1</v>
      </c>
      <c r="S48" s="128">
        <v>1</v>
      </c>
      <c r="T48" s="128">
        <v>1</v>
      </c>
      <c r="U48" s="128">
        <v>0</v>
      </c>
      <c r="V48" s="128">
        <v>1</v>
      </c>
      <c r="W48" s="128">
        <v>0</v>
      </c>
      <c r="X48" s="128">
        <v>0</v>
      </c>
      <c r="Y48" s="128">
        <v>0</v>
      </c>
      <c r="Z48" s="128">
        <v>1</v>
      </c>
      <c r="AA48" s="128">
        <v>0</v>
      </c>
      <c r="AB48" s="128">
        <v>0</v>
      </c>
      <c r="AC48" s="128">
        <v>1</v>
      </c>
      <c r="AD48" s="80">
        <v>0</v>
      </c>
      <c r="AE48" s="80">
        <v>0</v>
      </c>
      <c r="AF48" s="79">
        <v>0</v>
      </c>
      <c r="AG48" s="79">
        <v>0</v>
      </c>
      <c r="AH48" s="79">
        <v>1</v>
      </c>
      <c r="AI48" s="79">
        <v>1</v>
      </c>
      <c r="AJ48" s="79">
        <v>0</v>
      </c>
      <c r="AK48" s="138">
        <v>0</v>
      </c>
      <c r="AL48" s="65">
        <f t="shared" si="2"/>
        <v>11</v>
      </c>
      <c r="AM48" s="65">
        <f t="shared" si="3"/>
        <v>121</v>
      </c>
      <c r="AN48" s="31"/>
    </row>
    <row r="49" spans="1:44" ht="23.1" customHeight="1">
      <c r="A49" s="54">
        <v>43</v>
      </c>
      <c r="B49" s="233" t="s">
        <v>90</v>
      </c>
      <c r="C49" s="137">
        <v>0</v>
      </c>
      <c r="D49" s="80">
        <v>1</v>
      </c>
      <c r="E49" s="80">
        <v>1</v>
      </c>
      <c r="F49" s="80">
        <v>1</v>
      </c>
      <c r="G49" s="80">
        <v>1</v>
      </c>
      <c r="H49" s="80">
        <v>1</v>
      </c>
      <c r="I49" s="80">
        <v>1</v>
      </c>
      <c r="J49" s="80">
        <v>1</v>
      </c>
      <c r="K49" s="80">
        <v>1</v>
      </c>
      <c r="L49" s="128">
        <v>1</v>
      </c>
      <c r="M49" s="128">
        <v>1</v>
      </c>
      <c r="N49" s="128">
        <v>1</v>
      </c>
      <c r="O49" s="128">
        <v>1</v>
      </c>
      <c r="P49" s="128">
        <v>1</v>
      </c>
      <c r="Q49" s="128">
        <v>0</v>
      </c>
      <c r="R49" s="128">
        <v>1</v>
      </c>
      <c r="S49" s="128">
        <v>1</v>
      </c>
      <c r="T49" s="128">
        <v>1</v>
      </c>
      <c r="U49" s="128">
        <v>0</v>
      </c>
      <c r="V49" s="128">
        <v>0</v>
      </c>
      <c r="W49" s="128">
        <v>0</v>
      </c>
      <c r="X49" s="128">
        <v>1</v>
      </c>
      <c r="Y49" s="128">
        <v>1</v>
      </c>
      <c r="Z49" s="128">
        <v>1</v>
      </c>
      <c r="AA49" s="128">
        <v>1</v>
      </c>
      <c r="AB49" s="128">
        <v>1</v>
      </c>
      <c r="AC49" s="128">
        <v>1</v>
      </c>
      <c r="AD49" s="80">
        <v>1</v>
      </c>
      <c r="AE49" s="80">
        <v>1</v>
      </c>
      <c r="AF49" s="79">
        <v>1</v>
      </c>
      <c r="AG49" s="79">
        <v>0</v>
      </c>
      <c r="AH49" s="79">
        <v>1</v>
      </c>
      <c r="AI49" s="79">
        <v>1</v>
      </c>
      <c r="AJ49" s="79">
        <v>0</v>
      </c>
      <c r="AK49" s="138">
        <v>1</v>
      </c>
      <c r="AL49" s="65">
        <f t="shared" si="2"/>
        <v>28</v>
      </c>
      <c r="AM49" s="65">
        <f t="shared" si="3"/>
        <v>784</v>
      </c>
      <c r="AN49" s="31"/>
    </row>
    <row r="50" spans="1:44" ht="23.1" customHeight="1">
      <c r="A50" s="54">
        <v>44</v>
      </c>
      <c r="B50" s="233" t="s">
        <v>91</v>
      </c>
      <c r="C50" s="137">
        <v>0</v>
      </c>
      <c r="D50" s="80">
        <v>1</v>
      </c>
      <c r="E50" s="80">
        <v>0</v>
      </c>
      <c r="F50" s="80">
        <v>0</v>
      </c>
      <c r="G50" s="80">
        <v>1</v>
      </c>
      <c r="H50" s="80">
        <v>0</v>
      </c>
      <c r="I50" s="80">
        <v>0</v>
      </c>
      <c r="J50" s="80">
        <v>0</v>
      </c>
      <c r="K50" s="80">
        <v>0</v>
      </c>
      <c r="L50" s="128">
        <v>1</v>
      </c>
      <c r="M50" s="128">
        <v>0</v>
      </c>
      <c r="N50" s="128">
        <v>0</v>
      </c>
      <c r="O50" s="128">
        <v>0</v>
      </c>
      <c r="P50" s="128">
        <v>0</v>
      </c>
      <c r="Q50" s="128">
        <v>0</v>
      </c>
      <c r="R50" s="128">
        <v>1</v>
      </c>
      <c r="S50" s="128">
        <v>1</v>
      </c>
      <c r="T50" s="128">
        <v>0</v>
      </c>
      <c r="U50" s="128">
        <v>0</v>
      </c>
      <c r="V50" s="128">
        <v>0</v>
      </c>
      <c r="W50" s="128">
        <v>1</v>
      </c>
      <c r="X50" s="128">
        <v>0</v>
      </c>
      <c r="Y50" s="128">
        <v>1</v>
      </c>
      <c r="Z50" s="128">
        <v>1</v>
      </c>
      <c r="AA50" s="128">
        <v>1</v>
      </c>
      <c r="AB50" s="128">
        <v>0</v>
      </c>
      <c r="AC50" s="128">
        <v>0</v>
      </c>
      <c r="AD50" s="80">
        <v>0</v>
      </c>
      <c r="AE50" s="80">
        <v>0</v>
      </c>
      <c r="AF50" s="79">
        <v>0</v>
      </c>
      <c r="AG50" s="79">
        <v>1</v>
      </c>
      <c r="AH50" s="79">
        <v>0</v>
      </c>
      <c r="AI50" s="79">
        <v>1</v>
      </c>
      <c r="AJ50" s="79">
        <v>0</v>
      </c>
      <c r="AK50" s="138">
        <v>0</v>
      </c>
      <c r="AL50" s="65">
        <f t="shared" si="2"/>
        <v>11</v>
      </c>
      <c r="AM50" s="65">
        <f t="shared" si="3"/>
        <v>121</v>
      </c>
      <c r="AN50" s="31"/>
    </row>
    <row r="51" spans="1:44" ht="23.1" customHeight="1">
      <c r="A51" s="54">
        <v>45</v>
      </c>
      <c r="B51" s="233" t="s">
        <v>92</v>
      </c>
      <c r="C51" s="137">
        <v>1</v>
      </c>
      <c r="D51" s="80">
        <v>1</v>
      </c>
      <c r="E51" s="80">
        <v>0</v>
      </c>
      <c r="F51" s="80">
        <v>0</v>
      </c>
      <c r="G51" s="80">
        <v>1</v>
      </c>
      <c r="H51" s="80">
        <v>0</v>
      </c>
      <c r="I51" s="80">
        <v>0</v>
      </c>
      <c r="J51" s="80">
        <v>0</v>
      </c>
      <c r="K51" s="80">
        <v>0</v>
      </c>
      <c r="L51" s="128">
        <v>1</v>
      </c>
      <c r="M51" s="128">
        <v>0</v>
      </c>
      <c r="N51" s="128">
        <v>0</v>
      </c>
      <c r="O51" s="128">
        <v>1</v>
      </c>
      <c r="P51" s="128">
        <v>1</v>
      </c>
      <c r="Q51" s="128">
        <v>1</v>
      </c>
      <c r="R51" s="128">
        <v>0</v>
      </c>
      <c r="S51" s="128">
        <v>1</v>
      </c>
      <c r="T51" s="128">
        <v>0</v>
      </c>
      <c r="U51" s="128">
        <v>1</v>
      </c>
      <c r="V51" s="128">
        <v>1</v>
      </c>
      <c r="W51" s="128">
        <v>0</v>
      </c>
      <c r="X51" s="128">
        <v>0</v>
      </c>
      <c r="Y51" s="128">
        <v>1</v>
      </c>
      <c r="Z51" s="128">
        <v>0</v>
      </c>
      <c r="AA51" s="128">
        <v>0</v>
      </c>
      <c r="AB51" s="128">
        <v>0</v>
      </c>
      <c r="AC51" s="128">
        <v>0</v>
      </c>
      <c r="AD51" s="80">
        <v>0</v>
      </c>
      <c r="AE51" s="80">
        <v>0</v>
      </c>
      <c r="AF51" s="79">
        <v>0</v>
      </c>
      <c r="AG51" s="79">
        <v>1</v>
      </c>
      <c r="AH51" s="79">
        <v>1</v>
      </c>
      <c r="AI51" s="79">
        <v>0</v>
      </c>
      <c r="AJ51" s="79">
        <v>1</v>
      </c>
      <c r="AK51" s="138">
        <v>1</v>
      </c>
      <c r="AL51" s="65">
        <f t="shared" si="2"/>
        <v>15</v>
      </c>
      <c r="AM51" s="65">
        <f t="shared" si="3"/>
        <v>225</v>
      </c>
      <c r="AN51" s="31"/>
    </row>
    <row r="52" spans="1:44" ht="23.1" customHeight="1">
      <c r="A52" s="54">
        <v>46</v>
      </c>
      <c r="B52" s="233" t="s">
        <v>93</v>
      </c>
      <c r="C52" s="137">
        <v>1</v>
      </c>
      <c r="D52" s="80">
        <v>1</v>
      </c>
      <c r="E52" s="80">
        <v>1</v>
      </c>
      <c r="F52" s="80">
        <v>1</v>
      </c>
      <c r="G52" s="80">
        <v>1</v>
      </c>
      <c r="H52" s="80">
        <v>1</v>
      </c>
      <c r="I52" s="80">
        <v>1</v>
      </c>
      <c r="J52" s="80">
        <v>1</v>
      </c>
      <c r="K52" s="80">
        <v>1</v>
      </c>
      <c r="L52" s="128">
        <v>1</v>
      </c>
      <c r="M52" s="128">
        <v>1</v>
      </c>
      <c r="N52" s="128">
        <v>1</v>
      </c>
      <c r="O52" s="128">
        <v>1</v>
      </c>
      <c r="P52" s="128">
        <v>0</v>
      </c>
      <c r="Q52" s="128">
        <v>1</v>
      </c>
      <c r="R52" s="128">
        <v>1</v>
      </c>
      <c r="S52" s="128">
        <v>1</v>
      </c>
      <c r="T52" s="128">
        <v>1</v>
      </c>
      <c r="U52" s="128">
        <v>0</v>
      </c>
      <c r="V52" s="128">
        <v>1</v>
      </c>
      <c r="W52" s="128">
        <v>1</v>
      </c>
      <c r="X52" s="128">
        <v>0</v>
      </c>
      <c r="Y52" s="128">
        <v>0</v>
      </c>
      <c r="Z52" s="128">
        <v>0</v>
      </c>
      <c r="AA52" s="128">
        <v>1</v>
      </c>
      <c r="AB52" s="128">
        <v>1</v>
      </c>
      <c r="AC52" s="128">
        <v>1</v>
      </c>
      <c r="AD52" s="80">
        <v>1</v>
      </c>
      <c r="AE52" s="80">
        <v>1</v>
      </c>
      <c r="AF52" s="79">
        <v>1</v>
      </c>
      <c r="AG52" s="79">
        <v>1</v>
      </c>
      <c r="AH52" s="79">
        <v>1</v>
      </c>
      <c r="AI52" s="79">
        <v>1</v>
      </c>
      <c r="AJ52" s="79">
        <v>1</v>
      </c>
      <c r="AK52" s="138">
        <v>1</v>
      </c>
      <c r="AL52" s="65">
        <f t="shared" si="2"/>
        <v>30</v>
      </c>
      <c r="AM52" s="65">
        <f t="shared" si="3"/>
        <v>900</v>
      </c>
      <c r="AN52" s="31"/>
    </row>
    <row r="53" spans="1:44" ht="23.1" customHeight="1">
      <c r="A53" s="54">
        <v>47</v>
      </c>
      <c r="B53" s="233" t="s">
        <v>94</v>
      </c>
      <c r="C53" s="137">
        <v>1</v>
      </c>
      <c r="D53" s="80">
        <v>1</v>
      </c>
      <c r="E53" s="80">
        <v>1</v>
      </c>
      <c r="F53" s="80">
        <v>0</v>
      </c>
      <c r="G53" s="80">
        <v>1</v>
      </c>
      <c r="H53" s="80">
        <v>1</v>
      </c>
      <c r="I53" s="80">
        <v>0</v>
      </c>
      <c r="J53" s="80">
        <v>1</v>
      </c>
      <c r="K53" s="80">
        <v>1</v>
      </c>
      <c r="L53" s="128">
        <v>0</v>
      </c>
      <c r="M53" s="128">
        <v>1</v>
      </c>
      <c r="N53" s="128">
        <v>1</v>
      </c>
      <c r="O53" s="128">
        <v>0</v>
      </c>
      <c r="P53" s="128">
        <v>1</v>
      </c>
      <c r="Q53" s="128">
        <v>0</v>
      </c>
      <c r="R53" s="128">
        <v>0</v>
      </c>
      <c r="S53" s="128">
        <v>1</v>
      </c>
      <c r="T53" s="128">
        <v>0</v>
      </c>
      <c r="U53" s="128">
        <v>0</v>
      </c>
      <c r="V53" s="128">
        <v>1</v>
      </c>
      <c r="W53" s="128">
        <v>1</v>
      </c>
      <c r="X53" s="128">
        <v>1</v>
      </c>
      <c r="Y53" s="128">
        <v>0</v>
      </c>
      <c r="Z53" s="128">
        <v>1</v>
      </c>
      <c r="AA53" s="128">
        <v>0</v>
      </c>
      <c r="AB53" s="80">
        <v>1</v>
      </c>
      <c r="AC53" s="80">
        <v>0</v>
      </c>
      <c r="AD53" s="80">
        <v>1</v>
      </c>
      <c r="AE53" s="80">
        <v>1</v>
      </c>
      <c r="AF53" s="79">
        <v>1</v>
      </c>
      <c r="AG53" s="79">
        <v>1</v>
      </c>
      <c r="AH53" s="79">
        <v>0</v>
      </c>
      <c r="AI53" s="79">
        <v>0</v>
      </c>
      <c r="AJ53" s="79">
        <v>1</v>
      </c>
      <c r="AK53" s="138">
        <v>0</v>
      </c>
      <c r="AL53" s="65">
        <f t="shared" si="2"/>
        <v>21</v>
      </c>
      <c r="AM53" s="65">
        <f t="shared" si="3"/>
        <v>441</v>
      </c>
      <c r="AN53" s="31"/>
    </row>
    <row r="54" spans="1:44" ht="23.1" customHeight="1">
      <c r="A54" s="54">
        <v>48</v>
      </c>
      <c r="B54" s="233" t="s">
        <v>95</v>
      </c>
      <c r="C54" s="137">
        <v>0</v>
      </c>
      <c r="D54" s="80">
        <v>1</v>
      </c>
      <c r="E54" s="80">
        <v>0</v>
      </c>
      <c r="F54" s="80">
        <v>0</v>
      </c>
      <c r="G54" s="80">
        <v>0</v>
      </c>
      <c r="H54" s="80">
        <v>0</v>
      </c>
      <c r="I54" s="80">
        <v>0</v>
      </c>
      <c r="J54" s="80">
        <v>0</v>
      </c>
      <c r="K54" s="80">
        <v>0</v>
      </c>
      <c r="L54" s="80">
        <v>0</v>
      </c>
      <c r="M54" s="80">
        <v>1</v>
      </c>
      <c r="N54" s="80">
        <v>0</v>
      </c>
      <c r="O54" s="128">
        <v>1</v>
      </c>
      <c r="P54" s="128">
        <v>1</v>
      </c>
      <c r="Q54" s="128">
        <v>1</v>
      </c>
      <c r="R54" s="80">
        <v>0</v>
      </c>
      <c r="S54" s="128">
        <v>0</v>
      </c>
      <c r="T54" s="128">
        <v>1</v>
      </c>
      <c r="U54" s="128">
        <v>0</v>
      </c>
      <c r="V54" s="128">
        <v>1</v>
      </c>
      <c r="W54" s="128">
        <v>1</v>
      </c>
      <c r="X54" s="128">
        <v>1</v>
      </c>
      <c r="Y54" s="128">
        <v>0</v>
      </c>
      <c r="Z54" s="128">
        <v>1</v>
      </c>
      <c r="AA54" s="128">
        <v>1</v>
      </c>
      <c r="AB54" s="80">
        <v>0</v>
      </c>
      <c r="AC54" s="80">
        <v>1</v>
      </c>
      <c r="AD54" s="80">
        <v>0</v>
      </c>
      <c r="AE54" s="80">
        <v>0</v>
      </c>
      <c r="AF54" s="79">
        <v>0</v>
      </c>
      <c r="AG54" s="79">
        <v>0</v>
      </c>
      <c r="AH54" s="79">
        <v>1</v>
      </c>
      <c r="AI54" s="79">
        <v>1</v>
      </c>
      <c r="AJ54" s="79">
        <v>0</v>
      </c>
      <c r="AK54" s="138">
        <v>1</v>
      </c>
      <c r="AL54" s="65">
        <f t="shared" si="2"/>
        <v>15</v>
      </c>
      <c r="AM54" s="65">
        <f t="shared" si="3"/>
        <v>225</v>
      </c>
      <c r="AN54" s="31"/>
    </row>
    <row r="55" spans="1:44" ht="23.1" customHeight="1">
      <c r="A55" s="54">
        <v>49</v>
      </c>
      <c r="B55" s="233" t="s">
        <v>96</v>
      </c>
      <c r="C55" s="137">
        <v>0</v>
      </c>
      <c r="D55" s="80">
        <v>1</v>
      </c>
      <c r="E55" s="80">
        <v>1</v>
      </c>
      <c r="F55" s="80">
        <v>0</v>
      </c>
      <c r="G55" s="80">
        <v>1</v>
      </c>
      <c r="H55" s="80">
        <v>1</v>
      </c>
      <c r="I55" s="80">
        <v>1</v>
      </c>
      <c r="J55" s="80">
        <v>1</v>
      </c>
      <c r="K55" s="80">
        <v>1</v>
      </c>
      <c r="L55" s="80">
        <v>1</v>
      </c>
      <c r="M55" s="80">
        <v>1</v>
      </c>
      <c r="N55" s="80">
        <v>0</v>
      </c>
      <c r="O55" s="128">
        <v>1</v>
      </c>
      <c r="P55" s="128">
        <v>1</v>
      </c>
      <c r="Q55" s="128">
        <v>1</v>
      </c>
      <c r="R55" s="80">
        <v>1</v>
      </c>
      <c r="S55" s="128">
        <v>1</v>
      </c>
      <c r="T55" s="128">
        <v>1</v>
      </c>
      <c r="U55" s="128">
        <v>0</v>
      </c>
      <c r="V55" s="128">
        <v>1</v>
      </c>
      <c r="W55" s="128">
        <v>0</v>
      </c>
      <c r="X55" s="128">
        <v>1</v>
      </c>
      <c r="Y55" s="128">
        <v>0</v>
      </c>
      <c r="Z55" s="128">
        <v>1</v>
      </c>
      <c r="AA55" s="128">
        <v>1</v>
      </c>
      <c r="AB55" s="80">
        <v>1</v>
      </c>
      <c r="AC55" s="80">
        <v>1</v>
      </c>
      <c r="AD55" s="80">
        <v>1</v>
      </c>
      <c r="AE55" s="80">
        <v>1</v>
      </c>
      <c r="AF55" s="79">
        <v>1</v>
      </c>
      <c r="AG55" s="79">
        <v>1</v>
      </c>
      <c r="AH55" s="79">
        <v>1</v>
      </c>
      <c r="AI55" s="79">
        <v>1</v>
      </c>
      <c r="AJ55" s="79">
        <v>1</v>
      </c>
      <c r="AK55" s="138">
        <v>1</v>
      </c>
      <c r="AL55" s="65">
        <f t="shared" si="2"/>
        <v>29</v>
      </c>
      <c r="AM55" s="65">
        <f t="shared" si="3"/>
        <v>841</v>
      </c>
      <c r="AN55" s="31"/>
    </row>
    <row r="56" spans="1:44" ht="23.1" customHeight="1">
      <c r="A56" s="54">
        <v>50</v>
      </c>
      <c r="B56" s="233" t="s">
        <v>97</v>
      </c>
      <c r="C56" s="137">
        <v>1</v>
      </c>
      <c r="D56" s="80">
        <v>1</v>
      </c>
      <c r="E56" s="80">
        <v>0</v>
      </c>
      <c r="F56" s="80">
        <v>0</v>
      </c>
      <c r="G56" s="80">
        <v>1</v>
      </c>
      <c r="H56" s="80">
        <v>0</v>
      </c>
      <c r="I56" s="80">
        <v>1</v>
      </c>
      <c r="J56" s="80">
        <v>0</v>
      </c>
      <c r="K56" s="80">
        <v>0</v>
      </c>
      <c r="L56" s="80">
        <v>0</v>
      </c>
      <c r="M56" s="80">
        <v>0</v>
      </c>
      <c r="N56" s="80">
        <v>0</v>
      </c>
      <c r="O56" s="128">
        <v>0</v>
      </c>
      <c r="P56" s="128">
        <v>0</v>
      </c>
      <c r="Q56" s="128">
        <v>0</v>
      </c>
      <c r="R56" s="80">
        <v>1</v>
      </c>
      <c r="S56" s="128">
        <v>1</v>
      </c>
      <c r="T56" s="128">
        <v>0</v>
      </c>
      <c r="U56" s="128">
        <v>0</v>
      </c>
      <c r="V56" s="128">
        <v>1</v>
      </c>
      <c r="W56" s="128">
        <v>0</v>
      </c>
      <c r="X56" s="128">
        <v>1</v>
      </c>
      <c r="Y56" s="128">
        <v>0</v>
      </c>
      <c r="Z56" s="128">
        <v>0</v>
      </c>
      <c r="AA56" s="128">
        <v>1</v>
      </c>
      <c r="AB56" s="80">
        <v>1</v>
      </c>
      <c r="AC56" s="80">
        <v>0</v>
      </c>
      <c r="AD56" s="80">
        <v>1</v>
      </c>
      <c r="AE56" s="80">
        <v>0</v>
      </c>
      <c r="AF56" s="79">
        <v>0</v>
      </c>
      <c r="AG56" s="79">
        <v>1</v>
      </c>
      <c r="AH56" s="79">
        <v>1</v>
      </c>
      <c r="AI56" s="79">
        <v>1</v>
      </c>
      <c r="AJ56" s="79">
        <v>0</v>
      </c>
      <c r="AK56" s="138">
        <v>1</v>
      </c>
      <c r="AL56" s="65">
        <f t="shared" si="2"/>
        <v>15</v>
      </c>
      <c r="AM56" s="65">
        <f t="shared" si="3"/>
        <v>225</v>
      </c>
      <c r="AN56" s="31"/>
    </row>
    <row r="57" spans="1:44" ht="23.1" customHeight="1">
      <c r="A57" s="54">
        <v>51</v>
      </c>
      <c r="B57" s="233" t="s">
        <v>98</v>
      </c>
      <c r="C57" s="137">
        <v>0</v>
      </c>
      <c r="D57" s="80">
        <v>0</v>
      </c>
      <c r="E57" s="80">
        <v>0</v>
      </c>
      <c r="F57" s="80">
        <v>0</v>
      </c>
      <c r="G57" s="80">
        <v>0</v>
      </c>
      <c r="H57" s="80">
        <v>1</v>
      </c>
      <c r="I57" s="80">
        <v>1</v>
      </c>
      <c r="J57" s="80">
        <v>0</v>
      </c>
      <c r="K57" s="80">
        <v>0</v>
      </c>
      <c r="L57" s="80">
        <v>0</v>
      </c>
      <c r="M57" s="80">
        <v>0</v>
      </c>
      <c r="N57" s="80">
        <v>1</v>
      </c>
      <c r="O57" s="128">
        <v>0</v>
      </c>
      <c r="P57" s="128">
        <v>0</v>
      </c>
      <c r="Q57" s="128">
        <v>0</v>
      </c>
      <c r="R57" s="80">
        <v>0</v>
      </c>
      <c r="S57" s="128">
        <v>0</v>
      </c>
      <c r="T57" s="128">
        <v>1</v>
      </c>
      <c r="U57" s="128">
        <v>0</v>
      </c>
      <c r="V57" s="128">
        <v>0</v>
      </c>
      <c r="W57" s="128">
        <v>0</v>
      </c>
      <c r="X57" s="128">
        <v>0</v>
      </c>
      <c r="Y57" s="128">
        <v>0</v>
      </c>
      <c r="Z57" s="128">
        <v>0</v>
      </c>
      <c r="AA57" s="128">
        <v>1</v>
      </c>
      <c r="AB57" s="80">
        <v>1</v>
      </c>
      <c r="AC57" s="80">
        <v>1</v>
      </c>
      <c r="AD57" s="80">
        <v>1</v>
      </c>
      <c r="AE57" s="80">
        <v>1</v>
      </c>
      <c r="AF57" s="79">
        <v>0</v>
      </c>
      <c r="AG57" s="79">
        <v>0</v>
      </c>
      <c r="AH57" s="79">
        <v>1</v>
      </c>
      <c r="AI57" s="79">
        <v>0</v>
      </c>
      <c r="AJ57" s="79">
        <v>0</v>
      </c>
      <c r="AK57" s="138">
        <v>0</v>
      </c>
      <c r="AL57" s="65">
        <f t="shared" si="2"/>
        <v>10</v>
      </c>
      <c r="AM57" s="65">
        <f t="shared" si="3"/>
        <v>100</v>
      </c>
      <c r="AN57" s="31"/>
      <c r="AP57" s="8"/>
      <c r="AQ57" s="8"/>
      <c r="AR57" s="8"/>
    </row>
    <row r="58" spans="1:44" ht="23.1" customHeight="1">
      <c r="A58" s="54">
        <v>52</v>
      </c>
      <c r="B58" s="233" t="s">
        <v>99</v>
      </c>
      <c r="C58" s="137">
        <v>0</v>
      </c>
      <c r="D58" s="80">
        <v>0</v>
      </c>
      <c r="E58" s="80">
        <v>0</v>
      </c>
      <c r="F58" s="80">
        <v>0</v>
      </c>
      <c r="G58" s="80">
        <v>1</v>
      </c>
      <c r="H58" s="80">
        <v>1</v>
      </c>
      <c r="I58" s="80">
        <v>0</v>
      </c>
      <c r="J58" s="80">
        <v>1</v>
      </c>
      <c r="K58" s="80">
        <v>1</v>
      </c>
      <c r="L58" s="80">
        <v>1</v>
      </c>
      <c r="M58" s="80">
        <v>1</v>
      </c>
      <c r="N58" s="80">
        <v>1</v>
      </c>
      <c r="O58" s="80">
        <v>1</v>
      </c>
      <c r="P58" s="80">
        <v>1</v>
      </c>
      <c r="Q58" s="129">
        <v>0</v>
      </c>
      <c r="R58" s="80">
        <v>1</v>
      </c>
      <c r="S58" s="128">
        <v>0</v>
      </c>
      <c r="T58" s="128">
        <v>0</v>
      </c>
      <c r="U58" s="128">
        <v>0</v>
      </c>
      <c r="V58" s="128">
        <v>0</v>
      </c>
      <c r="W58" s="128">
        <v>1</v>
      </c>
      <c r="X58" s="128">
        <v>1</v>
      </c>
      <c r="Y58" s="128">
        <v>0</v>
      </c>
      <c r="Z58" s="128">
        <v>0</v>
      </c>
      <c r="AA58" s="128">
        <v>0</v>
      </c>
      <c r="AB58" s="80">
        <v>1</v>
      </c>
      <c r="AC58" s="80">
        <v>0</v>
      </c>
      <c r="AD58" s="80">
        <v>0</v>
      </c>
      <c r="AE58" s="80">
        <v>1</v>
      </c>
      <c r="AF58" s="79">
        <v>1</v>
      </c>
      <c r="AG58" s="79">
        <v>1</v>
      </c>
      <c r="AH58" s="79">
        <v>0</v>
      </c>
      <c r="AI58" s="79">
        <v>1</v>
      </c>
      <c r="AJ58" s="79">
        <v>1</v>
      </c>
      <c r="AK58" s="138">
        <v>1</v>
      </c>
      <c r="AL58" s="65">
        <f t="shared" si="2"/>
        <v>19</v>
      </c>
      <c r="AM58" s="65">
        <f t="shared" si="3"/>
        <v>361</v>
      </c>
      <c r="AN58" s="31"/>
      <c r="AP58" s="8"/>
      <c r="AQ58" s="8"/>
      <c r="AR58" s="8"/>
    </row>
    <row r="59" spans="1:44" ht="23.1" customHeight="1" thickBot="1">
      <c r="A59" s="62">
        <v>53</v>
      </c>
      <c r="B59" s="235" t="s">
        <v>100</v>
      </c>
      <c r="C59" s="141">
        <v>1</v>
      </c>
      <c r="D59" s="142">
        <v>0</v>
      </c>
      <c r="E59" s="142">
        <v>1</v>
      </c>
      <c r="F59" s="142">
        <v>0</v>
      </c>
      <c r="G59" s="142">
        <v>0</v>
      </c>
      <c r="H59" s="142">
        <v>1</v>
      </c>
      <c r="I59" s="142">
        <v>0</v>
      </c>
      <c r="J59" s="142">
        <v>1</v>
      </c>
      <c r="K59" s="142">
        <v>1</v>
      </c>
      <c r="L59" s="142">
        <v>1</v>
      </c>
      <c r="M59" s="142">
        <v>1</v>
      </c>
      <c r="N59" s="142">
        <v>1</v>
      </c>
      <c r="O59" s="142">
        <v>1</v>
      </c>
      <c r="P59" s="142">
        <v>1</v>
      </c>
      <c r="Q59" s="139">
        <v>1</v>
      </c>
      <c r="R59" s="142">
        <v>1</v>
      </c>
      <c r="S59" s="140">
        <v>1</v>
      </c>
      <c r="T59" s="140">
        <v>1</v>
      </c>
      <c r="U59" s="140">
        <v>0</v>
      </c>
      <c r="V59" s="140">
        <v>1</v>
      </c>
      <c r="W59" s="140">
        <v>1</v>
      </c>
      <c r="X59" s="140">
        <v>0</v>
      </c>
      <c r="Y59" s="140">
        <v>0</v>
      </c>
      <c r="Z59" s="140">
        <v>1</v>
      </c>
      <c r="AA59" s="140">
        <v>0</v>
      </c>
      <c r="AB59" s="142">
        <v>1</v>
      </c>
      <c r="AC59" s="142">
        <v>0</v>
      </c>
      <c r="AD59" s="142">
        <v>1</v>
      </c>
      <c r="AE59" s="142">
        <v>1</v>
      </c>
      <c r="AF59" s="143">
        <v>1</v>
      </c>
      <c r="AG59" s="143">
        <v>1</v>
      </c>
      <c r="AH59" s="143">
        <v>1</v>
      </c>
      <c r="AI59" s="143">
        <v>0</v>
      </c>
      <c r="AJ59" s="143">
        <v>1</v>
      </c>
      <c r="AK59" s="144">
        <v>0</v>
      </c>
      <c r="AL59" s="65">
        <f t="shared" si="2"/>
        <v>24</v>
      </c>
      <c r="AM59" s="65">
        <f t="shared" si="3"/>
        <v>576</v>
      </c>
      <c r="AN59" s="31"/>
      <c r="AP59" s="8"/>
      <c r="AQ59" s="8"/>
      <c r="AR59" s="8"/>
    </row>
    <row r="60" spans="1:44" s="13" customFormat="1" ht="23.1" customHeight="1" thickBot="1">
      <c r="A60" s="66"/>
      <c r="B60" s="52" t="s">
        <v>11</v>
      </c>
      <c r="C60" s="53">
        <f>SUM(C7:C59)</f>
        <v>35</v>
      </c>
      <c r="D60" s="53">
        <f t="shared" ref="D60:AK60" si="4">SUM(D7:D59)</f>
        <v>36</v>
      </c>
      <c r="E60" s="53">
        <f t="shared" si="4"/>
        <v>37</v>
      </c>
      <c r="F60" s="53">
        <f t="shared" si="4"/>
        <v>26</v>
      </c>
      <c r="G60" s="53">
        <f t="shared" si="4"/>
        <v>38</v>
      </c>
      <c r="H60" s="53">
        <f t="shared" si="4"/>
        <v>32</v>
      </c>
      <c r="I60" s="53">
        <f t="shared" si="4"/>
        <v>37</v>
      </c>
      <c r="J60" s="53">
        <f t="shared" si="4"/>
        <v>37</v>
      </c>
      <c r="K60" s="53">
        <f t="shared" si="4"/>
        <v>23</v>
      </c>
      <c r="L60" s="53">
        <f t="shared" si="4"/>
        <v>37</v>
      </c>
      <c r="M60" s="53">
        <f t="shared" si="4"/>
        <v>36</v>
      </c>
      <c r="N60" s="53">
        <f t="shared" si="4"/>
        <v>26</v>
      </c>
      <c r="O60" s="53">
        <f t="shared" si="4"/>
        <v>36</v>
      </c>
      <c r="P60" s="53">
        <f t="shared" si="4"/>
        <v>38</v>
      </c>
      <c r="Q60" s="53">
        <f t="shared" si="4"/>
        <v>24</v>
      </c>
      <c r="R60" s="53">
        <f t="shared" si="4"/>
        <v>36</v>
      </c>
      <c r="S60" s="53">
        <f t="shared" si="4"/>
        <v>37</v>
      </c>
      <c r="T60" s="53">
        <f t="shared" si="4"/>
        <v>36</v>
      </c>
      <c r="U60" s="53">
        <f t="shared" si="4"/>
        <v>14</v>
      </c>
      <c r="V60" s="53">
        <f t="shared" si="4"/>
        <v>35</v>
      </c>
      <c r="W60" s="53">
        <f t="shared" si="4"/>
        <v>30</v>
      </c>
      <c r="X60" s="53">
        <f t="shared" si="4"/>
        <v>36</v>
      </c>
      <c r="Y60" s="53">
        <f t="shared" si="4"/>
        <v>15</v>
      </c>
      <c r="Z60" s="53">
        <f t="shared" si="4"/>
        <v>29</v>
      </c>
      <c r="AA60" s="53">
        <f t="shared" si="4"/>
        <v>33</v>
      </c>
      <c r="AB60" s="53">
        <f t="shared" si="4"/>
        <v>34</v>
      </c>
      <c r="AC60" s="53">
        <f t="shared" si="4"/>
        <v>36</v>
      </c>
      <c r="AD60" s="53">
        <f t="shared" si="4"/>
        <v>36</v>
      </c>
      <c r="AE60" s="53">
        <f t="shared" si="4"/>
        <v>25</v>
      </c>
      <c r="AF60" s="53">
        <f t="shared" si="4"/>
        <v>36</v>
      </c>
      <c r="AG60" s="53">
        <f t="shared" si="4"/>
        <v>33</v>
      </c>
      <c r="AH60" s="53">
        <f t="shared" si="4"/>
        <v>36</v>
      </c>
      <c r="AI60" s="53">
        <f t="shared" si="4"/>
        <v>35</v>
      </c>
      <c r="AJ60" s="53">
        <f t="shared" si="4"/>
        <v>29</v>
      </c>
      <c r="AK60" s="53">
        <f t="shared" si="4"/>
        <v>32</v>
      </c>
      <c r="AL60" s="68">
        <f>SUM(AL7:AL59)</f>
        <v>1131</v>
      </c>
      <c r="AM60" s="68">
        <f>SUM(AM7:AM59)</f>
        <v>25945</v>
      </c>
      <c r="AN60" s="33"/>
    </row>
    <row r="61" spans="1:44" ht="17.25" customHeight="1">
      <c r="A61" s="41"/>
      <c r="B61" s="42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43"/>
      <c r="AM61" s="43"/>
    </row>
    <row r="62" spans="1:44" ht="18.75" customHeight="1">
      <c r="A62" s="41"/>
      <c r="B62" s="42" t="s">
        <v>14</v>
      </c>
      <c r="C62" s="67">
        <f>C60/$C$63</f>
        <v>0.660377358490566</v>
      </c>
      <c r="D62" s="67">
        <f t="shared" ref="D62:AK62" si="5">D60/$C$63</f>
        <v>0.67924528301886788</v>
      </c>
      <c r="E62" s="67">
        <f t="shared" si="5"/>
        <v>0.69811320754716977</v>
      </c>
      <c r="F62" s="67">
        <f t="shared" si="5"/>
        <v>0.49056603773584906</v>
      </c>
      <c r="G62" s="67">
        <f t="shared" si="5"/>
        <v>0.71698113207547165</v>
      </c>
      <c r="H62" s="67">
        <f t="shared" si="5"/>
        <v>0.60377358490566035</v>
      </c>
      <c r="I62" s="67">
        <f t="shared" si="5"/>
        <v>0.69811320754716977</v>
      </c>
      <c r="J62" s="67">
        <f t="shared" si="5"/>
        <v>0.69811320754716977</v>
      </c>
      <c r="K62" s="67">
        <f t="shared" si="5"/>
        <v>0.43396226415094341</v>
      </c>
      <c r="L62" s="67">
        <f t="shared" si="5"/>
        <v>0.69811320754716977</v>
      </c>
      <c r="M62" s="67">
        <f t="shared" si="5"/>
        <v>0.67924528301886788</v>
      </c>
      <c r="N62" s="67">
        <f t="shared" si="5"/>
        <v>0.49056603773584906</v>
      </c>
      <c r="O62" s="67">
        <f t="shared" si="5"/>
        <v>0.67924528301886788</v>
      </c>
      <c r="P62" s="67">
        <f t="shared" si="5"/>
        <v>0.71698113207547165</v>
      </c>
      <c r="Q62" s="67">
        <f t="shared" si="5"/>
        <v>0.45283018867924529</v>
      </c>
      <c r="R62" s="67">
        <f t="shared" si="5"/>
        <v>0.67924528301886788</v>
      </c>
      <c r="S62" s="67">
        <f t="shared" si="5"/>
        <v>0.69811320754716977</v>
      </c>
      <c r="T62" s="67">
        <f t="shared" si="5"/>
        <v>0.67924528301886788</v>
      </c>
      <c r="U62" s="67">
        <f t="shared" si="5"/>
        <v>0.26415094339622641</v>
      </c>
      <c r="V62" s="67">
        <f t="shared" si="5"/>
        <v>0.660377358490566</v>
      </c>
      <c r="W62" s="67">
        <f t="shared" si="5"/>
        <v>0.56603773584905659</v>
      </c>
      <c r="X62" s="67">
        <f t="shared" si="5"/>
        <v>0.67924528301886788</v>
      </c>
      <c r="Y62" s="67">
        <f t="shared" si="5"/>
        <v>0.28301886792452829</v>
      </c>
      <c r="Z62" s="67">
        <f t="shared" si="5"/>
        <v>0.54716981132075471</v>
      </c>
      <c r="AA62" s="67">
        <f t="shared" si="5"/>
        <v>0.62264150943396224</v>
      </c>
      <c r="AB62" s="67">
        <f t="shared" si="5"/>
        <v>0.64150943396226412</v>
      </c>
      <c r="AC62" s="67">
        <f t="shared" si="5"/>
        <v>0.67924528301886788</v>
      </c>
      <c r="AD62" s="67">
        <f t="shared" si="5"/>
        <v>0.67924528301886788</v>
      </c>
      <c r="AE62" s="67">
        <f t="shared" si="5"/>
        <v>0.47169811320754718</v>
      </c>
      <c r="AF62" s="67">
        <f t="shared" si="5"/>
        <v>0.67924528301886788</v>
      </c>
      <c r="AG62" s="67">
        <f t="shared" si="5"/>
        <v>0.62264150943396224</v>
      </c>
      <c r="AH62" s="67">
        <f t="shared" si="5"/>
        <v>0.67924528301886788</v>
      </c>
      <c r="AI62" s="67">
        <f t="shared" si="5"/>
        <v>0.660377358490566</v>
      </c>
      <c r="AJ62" s="67">
        <f t="shared" si="5"/>
        <v>0.54716981132075471</v>
      </c>
      <c r="AK62" s="67">
        <f t="shared" si="5"/>
        <v>0.60377358490566035</v>
      </c>
      <c r="AL62" s="43"/>
      <c r="AM62" s="43"/>
      <c r="AO62" s="7"/>
    </row>
    <row r="63" spans="1:44" ht="18.75" customHeight="1">
      <c r="A63" s="41"/>
      <c r="B63" s="42" t="s">
        <v>33</v>
      </c>
      <c r="C63" s="44">
        <v>53</v>
      </c>
      <c r="D63" s="45"/>
      <c r="E63" s="44"/>
      <c r="F63" s="44"/>
      <c r="G63" s="45"/>
      <c r="H63" s="44"/>
      <c r="I63" s="45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5"/>
      <c r="AC63" s="45"/>
      <c r="AD63" s="44"/>
      <c r="AE63" s="45"/>
      <c r="AF63" s="44"/>
      <c r="AG63" s="45"/>
      <c r="AH63" s="44"/>
      <c r="AI63" s="45"/>
      <c r="AJ63" s="44"/>
      <c r="AK63" s="45"/>
      <c r="AL63" s="43"/>
      <c r="AM63" s="43"/>
    </row>
    <row r="64" spans="1:44" ht="18.75" customHeight="1">
      <c r="A64" s="41"/>
      <c r="B64" s="42"/>
      <c r="C64" s="44" t="str">
        <f>IF(C62&lt;0.3,"S",IF(C62&gt;0.7,"M","SD"))</f>
        <v>SD</v>
      </c>
      <c r="D64" s="44" t="str">
        <f t="shared" ref="D64:AK64" si="6">IF(D62&lt;0.3,"S",IF(D62&gt;0.7,"M","SD"))</f>
        <v>SD</v>
      </c>
      <c r="E64" s="44" t="str">
        <f t="shared" si="6"/>
        <v>SD</v>
      </c>
      <c r="F64" s="44" t="str">
        <f t="shared" si="6"/>
        <v>SD</v>
      </c>
      <c r="G64" s="127" t="str">
        <f t="shared" si="6"/>
        <v>M</v>
      </c>
      <c r="H64" s="44" t="str">
        <f t="shared" si="6"/>
        <v>SD</v>
      </c>
      <c r="I64" s="44" t="str">
        <f t="shared" si="6"/>
        <v>SD</v>
      </c>
      <c r="J64" s="44" t="str">
        <f t="shared" si="6"/>
        <v>SD</v>
      </c>
      <c r="K64" s="44" t="str">
        <f t="shared" si="6"/>
        <v>SD</v>
      </c>
      <c r="L64" s="44" t="str">
        <f t="shared" si="6"/>
        <v>SD</v>
      </c>
      <c r="M64" s="44" t="str">
        <f t="shared" si="6"/>
        <v>SD</v>
      </c>
      <c r="N64" s="44" t="str">
        <f t="shared" si="6"/>
        <v>SD</v>
      </c>
      <c r="O64" s="44" t="str">
        <f t="shared" si="6"/>
        <v>SD</v>
      </c>
      <c r="P64" s="127" t="str">
        <f t="shared" si="6"/>
        <v>M</v>
      </c>
      <c r="Q64" s="127" t="str">
        <f t="shared" si="6"/>
        <v>SD</v>
      </c>
      <c r="R64" s="44" t="str">
        <f t="shared" si="6"/>
        <v>SD</v>
      </c>
      <c r="S64" s="44" t="str">
        <f t="shared" si="6"/>
        <v>SD</v>
      </c>
      <c r="T64" s="44" t="str">
        <f t="shared" si="6"/>
        <v>SD</v>
      </c>
      <c r="U64" s="127" t="str">
        <f t="shared" si="6"/>
        <v>S</v>
      </c>
      <c r="V64" s="44" t="str">
        <f t="shared" si="6"/>
        <v>SD</v>
      </c>
      <c r="W64" s="44" t="str">
        <f t="shared" si="6"/>
        <v>SD</v>
      </c>
      <c r="X64" s="44" t="str">
        <f t="shared" si="6"/>
        <v>SD</v>
      </c>
      <c r="Y64" s="127" t="str">
        <f t="shared" si="6"/>
        <v>S</v>
      </c>
      <c r="Z64" s="44" t="str">
        <f t="shared" si="6"/>
        <v>SD</v>
      </c>
      <c r="AA64" s="44" t="str">
        <f t="shared" si="6"/>
        <v>SD</v>
      </c>
      <c r="AB64" s="44" t="str">
        <f t="shared" si="6"/>
        <v>SD</v>
      </c>
      <c r="AC64" s="44" t="str">
        <f t="shared" si="6"/>
        <v>SD</v>
      </c>
      <c r="AD64" s="44" t="str">
        <f t="shared" si="6"/>
        <v>SD</v>
      </c>
      <c r="AE64" s="44" t="str">
        <f t="shared" si="6"/>
        <v>SD</v>
      </c>
      <c r="AF64" s="44" t="str">
        <f t="shared" si="6"/>
        <v>SD</v>
      </c>
      <c r="AG64" s="44" t="str">
        <f t="shared" si="6"/>
        <v>SD</v>
      </c>
      <c r="AH64" s="44" t="str">
        <f t="shared" si="6"/>
        <v>SD</v>
      </c>
      <c r="AI64" s="44" t="str">
        <f t="shared" si="6"/>
        <v>SD</v>
      </c>
      <c r="AJ64" s="44" t="str">
        <f t="shared" si="6"/>
        <v>SD</v>
      </c>
      <c r="AK64" s="44" t="str">
        <f t="shared" si="6"/>
        <v>SD</v>
      </c>
      <c r="AL64" s="43"/>
      <c r="AM64" s="43"/>
    </row>
    <row r="65" spans="1:39" ht="18.75" customHeight="1">
      <c r="A65" s="41"/>
      <c r="B65" s="42"/>
      <c r="C65" s="44"/>
      <c r="D65" s="45"/>
      <c r="E65" s="44"/>
      <c r="F65" s="44"/>
      <c r="G65" s="45"/>
      <c r="H65" s="44"/>
      <c r="I65" s="45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5"/>
      <c r="AC65" s="45"/>
      <c r="AD65" s="44"/>
      <c r="AE65" s="45"/>
      <c r="AF65" s="44"/>
      <c r="AG65" s="45"/>
      <c r="AH65" s="44"/>
      <c r="AI65" s="45"/>
      <c r="AJ65" s="44"/>
      <c r="AK65" s="45"/>
      <c r="AL65" s="296"/>
      <c r="AM65" s="296"/>
    </row>
  </sheetData>
  <sortState ref="A8:AL60">
    <sortCondition ref="A8:A60"/>
  </sortState>
  <mergeCells count="9">
    <mergeCell ref="AL65:AM65"/>
    <mergeCell ref="A1:AM1"/>
    <mergeCell ref="A3:AM3"/>
    <mergeCell ref="A2:AM2"/>
    <mergeCell ref="C5:AK5"/>
    <mergeCell ref="B5:B6"/>
    <mergeCell ref="A5:A6"/>
    <mergeCell ref="AL5:AL6"/>
    <mergeCell ref="AM5:AM6"/>
  </mergeCells>
  <printOptions horizontalCentered="1"/>
  <pageMargins left="0.51181102362204722" right="0.51181102362204722" top="1.1417322834645669" bottom="0.39370078740157483" header="0.11811023622047245" footer="0"/>
  <pageSetup paperSize="9" scale="50" orientation="landscape" horizontalDpi="4294967292" verticalDpi="4294967292" r:id="rId1"/>
  <rowBreaks count="1" manualBreakCount="1">
    <brk id="37" max="38" man="1"/>
  </rowBreaks>
  <legacyDrawing r:id="rId2"/>
  <oleObjects>
    <oleObject progId="Equation.3" shapeId="3073" r:id="rId3"/>
    <oleObject progId="Equation.3" shapeId="3075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F54"/>
  <sheetViews>
    <sheetView workbookViewId="0">
      <selection activeCell="C54" sqref="C41:C54"/>
    </sheetView>
  </sheetViews>
  <sheetFormatPr defaultRowHeight="15"/>
  <cols>
    <col min="2" max="2" width="15.42578125" customWidth="1"/>
  </cols>
  <sheetData>
    <row r="1" spans="1:6">
      <c r="A1" t="s">
        <v>31</v>
      </c>
      <c r="B1" t="s">
        <v>34</v>
      </c>
      <c r="C1" t="s">
        <v>104</v>
      </c>
      <c r="D1" t="s">
        <v>35</v>
      </c>
      <c r="F1" t="s">
        <v>36</v>
      </c>
    </row>
    <row r="2" spans="1:6">
      <c r="A2">
        <v>17</v>
      </c>
      <c r="B2" t="s">
        <v>65</v>
      </c>
      <c r="C2" t="s">
        <v>122</v>
      </c>
      <c r="D2">
        <v>88.571428571428569</v>
      </c>
      <c r="F2">
        <v>133</v>
      </c>
    </row>
    <row r="3" spans="1:6">
      <c r="A3">
        <v>3</v>
      </c>
      <c r="B3" t="s">
        <v>76</v>
      </c>
      <c r="C3" t="s">
        <v>134</v>
      </c>
      <c r="D3">
        <v>85.714285714285708</v>
      </c>
      <c r="F3">
        <v>128</v>
      </c>
    </row>
    <row r="4" spans="1:6">
      <c r="A4">
        <v>6</v>
      </c>
      <c r="B4" t="s">
        <v>79</v>
      </c>
      <c r="C4" t="s">
        <v>137</v>
      </c>
      <c r="D4">
        <v>85.714285714285708</v>
      </c>
      <c r="F4">
        <v>140</v>
      </c>
    </row>
    <row r="5" spans="1:6">
      <c r="A5">
        <v>20</v>
      </c>
      <c r="B5" t="s">
        <v>93</v>
      </c>
      <c r="C5" t="s">
        <v>151</v>
      </c>
      <c r="D5">
        <v>85.714285714285708</v>
      </c>
      <c r="F5">
        <v>137</v>
      </c>
    </row>
    <row r="6" spans="1:6">
      <c r="A6">
        <v>2</v>
      </c>
      <c r="B6" t="s">
        <v>52</v>
      </c>
      <c r="C6" t="s">
        <v>107</v>
      </c>
      <c r="D6">
        <v>82.857142857142861</v>
      </c>
      <c r="F6">
        <v>105</v>
      </c>
    </row>
    <row r="7" spans="1:6">
      <c r="A7">
        <v>26</v>
      </c>
      <c r="B7" t="s">
        <v>73</v>
      </c>
      <c r="C7" t="s">
        <v>131</v>
      </c>
      <c r="D7">
        <v>82.857142857142861</v>
      </c>
      <c r="F7">
        <v>124</v>
      </c>
    </row>
    <row r="8" spans="1:6">
      <c r="A8">
        <v>23</v>
      </c>
      <c r="B8" t="s">
        <v>96</v>
      </c>
      <c r="C8" t="s">
        <v>154</v>
      </c>
      <c r="D8">
        <v>82.857142857142861</v>
      </c>
      <c r="F8">
        <v>140</v>
      </c>
    </row>
    <row r="9" spans="1:6">
      <c r="A9">
        <v>9</v>
      </c>
      <c r="B9" t="s">
        <v>59</v>
      </c>
      <c r="C9" t="s">
        <v>114</v>
      </c>
      <c r="D9">
        <v>80</v>
      </c>
      <c r="F9">
        <v>124</v>
      </c>
    </row>
    <row r="10" spans="1:6">
      <c r="A10">
        <v>22</v>
      </c>
      <c r="B10" t="s">
        <v>70</v>
      </c>
      <c r="C10" t="s">
        <v>127</v>
      </c>
      <c r="D10">
        <v>80</v>
      </c>
      <c r="F10">
        <v>125</v>
      </c>
    </row>
    <row r="11" spans="1:6">
      <c r="A11">
        <v>25</v>
      </c>
      <c r="B11" t="s">
        <v>72</v>
      </c>
      <c r="C11" t="s">
        <v>130</v>
      </c>
      <c r="D11">
        <v>80</v>
      </c>
      <c r="F11">
        <v>118</v>
      </c>
    </row>
    <row r="12" spans="1:6">
      <c r="A12">
        <v>7</v>
      </c>
      <c r="B12" t="s">
        <v>80</v>
      </c>
      <c r="C12" t="s">
        <v>138</v>
      </c>
      <c r="D12">
        <v>80</v>
      </c>
      <c r="F12">
        <v>122</v>
      </c>
    </row>
    <row r="13" spans="1:6">
      <c r="A13">
        <v>8</v>
      </c>
      <c r="B13" t="s">
        <v>81</v>
      </c>
      <c r="C13" t="s">
        <v>139</v>
      </c>
      <c r="D13">
        <v>80</v>
      </c>
      <c r="F13">
        <v>116</v>
      </c>
    </row>
    <row r="14" spans="1:6">
      <c r="A14">
        <v>9</v>
      </c>
      <c r="B14" t="s">
        <v>82</v>
      </c>
      <c r="C14" t="s">
        <v>140</v>
      </c>
      <c r="D14">
        <v>80</v>
      </c>
      <c r="F14">
        <v>112</v>
      </c>
    </row>
    <row r="15" spans="1:6">
      <c r="A15">
        <v>17</v>
      </c>
      <c r="B15" t="s">
        <v>90</v>
      </c>
      <c r="C15" t="s">
        <v>148</v>
      </c>
      <c r="D15">
        <v>80</v>
      </c>
      <c r="F15">
        <v>119</v>
      </c>
    </row>
    <row r="16" spans="1:6">
      <c r="A16">
        <v>19</v>
      </c>
      <c r="B16" t="s">
        <v>67</v>
      </c>
      <c r="C16" t="s">
        <v>124</v>
      </c>
      <c r="D16">
        <v>68.571428571428569</v>
      </c>
      <c r="F16">
        <v>122</v>
      </c>
    </row>
    <row r="17" spans="1:6">
      <c r="A17">
        <v>13</v>
      </c>
      <c r="B17" t="s">
        <v>86</v>
      </c>
      <c r="C17" t="s">
        <v>144</v>
      </c>
      <c r="D17">
        <v>68.571428571428569</v>
      </c>
      <c r="F17">
        <v>136</v>
      </c>
    </row>
    <row r="18" spans="1:6">
      <c r="A18">
        <v>15</v>
      </c>
      <c r="B18" t="s">
        <v>88</v>
      </c>
      <c r="C18" t="s">
        <v>146</v>
      </c>
      <c r="D18">
        <v>68.571428571428569</v>
      </c>
      <c r="F18">
        <v>113</v>
      </c>
    </row>
    <row r="19" spans="1:6">
      <c r="A19">
        <v>27</v>
      </c>
      <c r="B19" t="s">
        <v>100</v>
      </c>
      <c r="C19" t="s">
        <v>158</v>
      </c>
      <c r="D19">
        <v>68.571428571428569</v>
      </c>
      <c r="F19">
        <v>121</v>
      </c>
    </row>
    <row r="20" spans="1:6">
      <c r="A20">
        <v>3</v>
      </c>
      <c r="B20" t="s">
        <v>53</v>
      </c>
      <c r="C20" t="s">
        <v>108</v>
      </c>
      <c r="D20">
        <v>65.714285714285708</v>
      </c>
      <c r="F20">
        <v>117</v>
      </c>
    </row>
    <row r="21" spans="1:6">
      <c r="A21">
        <v>10</v>
      </c>
      <c r="B21" t="s">
        <v>60</v>
      </c>
      <c r="C21" t="s">
        <v>115</v>
      </c>
      <c r="D21">
        <v>65.714285714285708</v>
      </c>
      <c r="F21">
        <v>123</v>
      </c>
    </row>
    <row r="22" spans="1:6">
      <c r="A22">
        <v>12</v>
      </c>
      <c r="B22" t="s">
        <v>62</v>
      </c>
      <c r="C22" t="s">
        <v>117</v>
      </c>
      <c r="D22">
        <v>65.714285714285708</v>
      </c>
      <c r="F22">
        <v>121</v>
      </c>
    </row>
    <row r="23" spans="1:6">
      <c r="A23">
        <v>5</v>
      </c>
      <c r="B23" t="s">
        <v>55</v>
      </c>
      <c r="C23" t="s">
        <v>110</v>
      </c>
      <c r="D23">
        <v>62.857142857142854</v>
      </c>
      <c r="F23">
        <v>117</v>
      </c>
    </row>
    <row r="24" spans="1:6">
      <c r="A24">
        <v>8</v>
      </c>
      <c r="B24" t="s">
        <v>58</v>
      </c>
      <c r="C24" t="s">
        <v>113</v>
      </c>
      <c r="D24">
        <v>62.857142857142854</v>
      </c>
      <c r="F24">
        <v>116</v>
      </c>
    </row>
    <row r="25" spans="1:6">
      <c r="A25">
        <v>14</v>
      </c>
      <c r="B25" t="s">
        <v>101</v>
      </c>
      <c r="C25" t="s">
        <v>119</v>
      </c>
      <c r="D25">
        <v>62.857142857142854</v>
      </c>
      <c r="F25">
        <v>131</v>
      </c>
    </row>
    <row r="26" spans="1:6">
      <c r="A26">
        <v>18</v>
      </c>
      <c r="B26" t="s">
        <v>66</v>
      </c>
      <c r="C26" t="s">
        <v>123</v>
      </c>
      <c r="D26">
        <v>62.857142857142854</v>
      </c>
      <c r="F26">
        <v>100</v>
      </c>
    </row>
    <row r="27" spans="1:6">
      <c r="A27">
        <v>2</v>
      </c>
      <c r="B27" t="s">
        <v>75</v>
      </c>
      <c r="C27" t="s">
        <v>133</v>
      </c>
      <c r="D27">
        <v>62.857142857142854</v>
      </c>
      <c r="F27">
        <v>93</v>
      </c>
    </row>
    <row r="28" spans="1:6">
      <c r="A28">
        <v>1</v>
      </c>
      <c r="B28" t="s">
        <v>51</v>
      </c>
      <c r="C28" t="s">
        <v>106</v>
      </c>
      <c r="D28">
        <v>60</v>
      </c>
      <c r="F28">
        <v>111</v>
      </c>
    </row>
    <row r="29" spans="1:6">
      <c r="A29">
        <v>6</v>
      </c>
      <c r="B29" t="s">
        <v>56</v>
      </c>
      <c r="C29" t="s">
        <v>111</v>
      </c>
      <c r="D29">
        <v>60</v>
      </c>
      <c r="F29">
        <v>106</v>
      </c>
    </row>
    <row r="30" spans="1:6">
      <c r="A30">
        <v>7</v>
      </c>
      <c r="B30" t="s">
        <v>57</v>
      </c>
      <c r="C30" t="s">
        <v>112</v>
      </c>
      <c r="D30">
        <v>60</v>
      </c>
      <c r="F30">
        <v>142</v>
      </c>
    </row>
    <row r="31" spans="1:6">
      <c r="A31">
        <v>24</v>
      </c>
      <c r="B31" t="s">
        <v>71</v>
      </c>
      <c r="C31" t="s">
        <v>129</v>
      </c>
      <c r="D31">
        <v>60</v>
      </c>
      <c r="F31">
        <v>117</v>
      </c>
    </row>
    <row r="32" spans="1:6">
      <c r="A32">
        <v>5</v>
      </c>
      <c r="B32" t="s">
        <v>78</v>
      </c>
      <c r="C32" t="s">
        <v>136</v>
      </c>
      <c r="D32">
        <v>60</v>
      </c>
      <c r="F32">
        <v>122</v>
      </c>
    </row>
    <row r="33" spans="1:6">
      <c r="A33">
        <v>14</v>
      </c>
      <c r="B33" t="s">
        <v>87</v>
      </c>
      <c r="C33" t="s">
        <v>145</v>
      </c>
      <c r="D33">
        <v>60</v>
      </c>
      <c r="F33">
        <v>118</v>
      </c>
    </row>
    <row r="34" spans="1:6">
      <c r="A34">
        <v>21</v>
      </c>
      <c r="B34" t="s">
        <v>94</v>
      </c>
      <c r="C34" t="s">
        <v>152</v>
      </c>
      <c r="D34">
        <v>60</v>
      </c>
      <c r="F34">
        <v>103</v>
      </c>
    </row>
    <row r="35" spans="1:6">
      <c r="A35">
        <v>11</v>
      </c>
      <c r="B35" t="s">
        <v>61</v>
      </c>
      <c r="C35" t="s">
        <v>116</v>
      </c>
      <c r="D35">
        <v>57.142857142857139</v>
      </c>
      <c r="F35">
        <v>127</v>
      </c>
    </row>
    <row r="36" spans="1:6">
      <c r="A36">
        <v>23</v>
      </c>
      <c r="B36" t="s">
        <v>105</v>
      </c>
      <c r="C36" t="s">
        <v>128</v>
      </c>
      <c r="D36">
        <v>57.142857142857139</v>
      </c>
      <c r="F36">
        <v>113</v>
      </c>
    </row>
    <row r="37" spans="1:6">
      <c r="A37">
        <v>10</v>
      </c>
      <c r="B37" t="s">
        <v>83</v>
      </c>
      <c r="C37" t="s">
        <v>141</v>
      </c>
      <c r="D37">
        <v>54.285714285714285</v>
      </c>
      <c r="F37">
        <v>117</v>
      </c>
    </row>
    <row r="38" spans="1:6">
      <c r="A38">
        <v>11</v>
      </c>
      <c r="B38" t="s">
        <v>84</v>
      </c>
      <c r="C38" t="s">
        <v>142</v>
      </c>
      <c r="D38">
        <v>54.285714285714285</v>
      </c>
      <c r="F38">
        <v>138</v>
      </c>
    </row>
    <row r="39" spans="1:6">
      <c r="A39">
        <v>26</v>
      </c>
      <c r="B39" t="s">
        <v>99</v>
      </c>
      <c r="C39" t="s">
        <v>157</v>
      </c>
      <c r="D39">
        <v>54.285714285714285</v>
      </c>
      <c r="F39">
        <v>116</v>
      </c>
    </row>
    <row r="40" spans="1:6">
      <c r="A40">
        <v>13</v>
      </c>
      <c r="B40" t="s">
        <v>63</v>
      </c>
      <c r="C40" t="s">
        <v>118</v>
      </c>
      <c r="D40">
        <v>51.428571428571423</v>
      </c>
      <c r="F40">
        <v>121</v>
      </c>
    </row>
    <row r="41" spans="1:6">
      <c r="A41">
        <v>4</v>
      </c>
      <c r="B41" t="s">
        <v>54</v>
      </c>
      <c r="C41" t="s">
        <v>109</v>
      </c>
      <c r="D41">
        <v>48.571428571428569</v>
      </c>
      <c r="F41">
        <v>126</v>
      </c>
    </row>
    <row r="42" spans="1:6">
      <c r="A42">
        <v>21</v>
      </c>
      <c r="B42" t="s">
        <v>69</v>
      </c>
      <c r="C42" t="s">
        <v>126</v>
      </c>
      <c r="D42">
        <v>48.571428571428569</v>
      </c>
      <c r="F42">
        <v>119</v>
      </c>
    </row>
    <row r="43" spans="1:6">
      <c r="A43">
        <v>1</v>
      </c>
      <c r="B43" t="s">
        <v>74</v>
      </c>
      <c r="C43" t="s">
        <v>132</v>
      </c>
      <c r="D43">
        <v>45.714285714285715</v>
      </c>
      <c r="F43">
        <v>111</v>
      </c>
    </row>
    <row r="44" spans="1:6">
      <c r="A44">
        <v>12</v>
      </c>
      <c r="B44" t="s">
        <v>85</v>
      </c>
      <c r="C44" t="s">
        <v>143</v>
      </c>
      <c r="D44">
        <v>45.714285714285715</v>
      </c>
      <c r="F44">
        <v>112</v>
      </c>
    </row>
    <row r="45" spans="1:6">
      <c r="A45">
        <v>19</v>
      </c>
      <c r="B45" t="s">
        <v>92</v>
      </c>
      <c r="C45" t="s">
        <v>150</v>
      </c>
      <c r="D45">
        <v>42.857142857142854</v>
      </c>
      <c r="F45">
        <v>124</v>
      </c>
    </row>
    <row r="46" spans="1:6">
      <c r="A46">
        <v>22</v>
      </c>
      <c r="B46" t="s">
        <v>95</v>
      </c>
      <c r="C46" t="s">
        <v>153</v>
      </c>
      <c r="D46">
        <v>42.857142857142854</v>
      </c>
      <c r="F46">
        <v>132</v>
      </c>
    </row>
    <row r="47" spans="1:6">
      <c r="A47">
        <v>24</v>
      </c>
      <c r="B47" t="s">
        <v>97</v>
      </c>
      <c r="C47" t="s">
        <v>155</v>
      </c>
      <c r="D47">
        <v>42.857142857142854</v>
      </c>
      <c r="F47">
        <v>108</v>
      </c>
    </row>
    <row r="48" spans="1:6">
      <c r="A48">
        <v>20</v>
      </c>
      <c r="B48" t="s">
        <v>68</v>
      </c>
      <c r="C48" t="s">
        <v>125</v>
      </c>
      <c r="D48">
        <v>40</v>
      </c>
      <c r="F48">
        <v>134</v>
      </c>
    </row>
    <row r="49" spans="1:6">
      <c r="A49">
        <v>4</v>
      </c>
      <c r="B49" t="s">
        <v>77</v>
      </c>
      <c r="C49" t="s">
        <v>135</v>
      </c>
      <c r="D49">
        <v>34.285714285714285</v>
      </c>
      <c r="F49">
        <v>119</v>
      </c>
    </row>
    <row r="50" spans="1:6">
      <c r="A50">
        <v>15</v>
      </c>
      <c r="B50" t="s">
        <v>102</v>
      </c>
      <c r="C50" t="s">
        <v>120</v>
      </c>
      <c r="D50">
        <v>31.428571428571427</v>
      </c>
      <c r="F50">
        <v>138</v>
      </c>
    </row>
    <row r="51" spans="1:6">
      <c r="A51">
        <v>16</v>
      </c>
      <c r="B51" t="s">
        <v>89</v>
      </c>
      <c r="C51" t="s">
        <v>147</v>
      </c>
      <c r="D51">
        <v>31.428571428571427</v>
      </c>
      <c r="F51">
        <v>114</v>
      </c>
    </row>
    <row r="52" spans="1:6">
      <c r="A52">
        <v>18</v>
      </c>
      <c r="B52" t="s">
        <v>91</v>
      </c>
      <c r="C52" t="s">
        <v>149</v>
      </c>
      <c r="D52">
        <v>31.428571428571427</v>
      </c>
      <c r="F52">
        <v>137</v>
      </c>
    </row>
    <row r="53" spans="1:6">
      <c r="A53">
        <v>16</v>
      </c>
      <c r="B53" t="s">
        <v>64</v>
      </c>
      <c r="C53" t="s">
        <v>121</v>
      </c>
      <c r="D53">
        <v>28.571428571428569</v>
      </c>
      <c r="F53">
        <v>123</v>
      </c>
    </row>
    <row r="54" spans="1:6">
      <c r="A54">
        <v>25</v>
      </c>
      <c r="B54" t="s">
        <v>98</v>
      </c>
      <c r="C54" t="s">
        <v>156</v>
      </c>
      <c r="D54">
        <v>28.571428571428569</v>
      </c>
      <c r="F54">
        <v>120</v>
      </c>
    </row>
  </sheetData>
  <sortState ref="A2:F54">
    <sortCondition descending="1" ref="D2:D5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Data Siswa</vt:lpstr>
      <vt:lpstr>Reliabilitas</vt:lpstr>
      <vt:lpstr>TINGKAT KESUKARAN</vt:lpstr>
      <vt:lpstr>DAYA BEDA</vt:lpstr>
      <vt:lpstr>Master Data</vt:lpstr>
      <vt:lpstr>Sheet1</vt:lpstr>
      <vt:lpstr>'Data Siswa'!Print_Area</vt:lpstr>
      <vt:lpstr>'Master Data'!Print_Area</vt:lpstr>
      <vt:lpstr>Reliabilitas!Print_Area</vt:lpstr>
      <vt:lpstr>'TINGKAT KESUKARAN'!Print_Area</vt:lpstr>
    </vt:vector>
  </TitlesOfParts>
  <Company>magnet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CN</cp:lastModifiedBy>
  <cp:lastPrinted>2015-02-12T10:52:54Z</cp:lastPrinted>
  <dcterms:created xsi:type="dcterms:W3CDTF">2011-05-02T07:16:15Z</dcterms:created>
  <dcterms:modified xsi:type="dcterms:W3CDTF">2018-07-01T03:09:05Z</dcterms:modified>
</cp:coreProperties>
</file>