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0455" windowHeight="3345"/>
  </bookViews>
  <sheets>
    <sheet name="uji coba skala kecil" sheetId="1" r:id="rId1"/>
    <sheet name="uji coba skala besar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D9" i="2"/>
  <c r="AD14"/>
  <c r="AD17"/>
  <c r="AC9"/>
  <c r="AC10"/>
  <c r="AD10" s="1"/>
  <c r="AC11"/>
  <c r="AD11" s="1"/>
  <c r="AC12"/>
  <c r="AD12" s="1"/>
  <c r="AC13"/>
  <c r="AD13" s="1"/>
  <c r="AC14"/>
  <c r="AC15"/>
  <c r="AD15" s="1"/>
  <c r="AC16"/>
  <c r="AD16" s="1"/>
  <c r="AC17"/>
  <c r="AC18"/>
  <c r="AD18" s="1"/>
  <c r="AC19"/>
  <c r="AD19" s="1"/>
  <c r="AC20"/>
  <c r="AD20" s="1"/>
  <c r="AC21"/>
  <c r="AD21" s="1"/>
  <c r="AC22"/>
  <c r="AD22" s="1"/>
  <c r="AC8"/>
  <c r="U24"/>
  <c r="R24"/>
  <c r="E24"/>
  <c r="F24"/>
  <c r="K24"/>
  <c r="L24"/>
  <c r="M24"/>
  <c r="N24"/>
  <c r="O24"/>
  <c r="AB23"/>
  <c r="AB24" s="1"/>
  <c r="AA23"/>
  <c r="AA24" s="1"/>
  <c r="Z23"/>
  <c r="Z24" s="1"/>
  <c r="Y23"/>
  <c r="Y24" s="1"/>
  <c r="X23"/>
  <c r="X24" s="1"/>
  <c r="W23"/>
  <c r="W24" s="1"/>
  <c r="V23"/>
  <c r="V24" s="1"/>
  <c r="U23"/>
  <c r="T23"/>
  <c r="T24" s="1"/>
  <c r="S23"/>
  <c r="S24" s="1"/>
  <c r="R23"/>
  <c r="Q23"/>
  <c r="Q24" s="1"/>
  <c r="P23"/>
  <c r="P24" s="1"/>
  <c r="O23"/>
  <c r="N23"/>
  <c r="M23"/>
  <c r="L23"/>
  <c r="K23"/>
  <c r="J23"/>
  <c r="J24" s="1"/>
  <c r="I23"/>
  <c r="I24" s="1"/>
  <c r="H23"/>
  <c r="H24" s="1"/>
  <c r="G23"/>
  <c r="G24" s="1"/>
  <c r="F23"/>
  <c r="E23"/>
  <c r="D23"/>
  <c r="D24" s="1"/>
  <c r="O15" i="1"/>
  <c r="O11"/>
  <c r="N15"/>
  <c r="N11"/>
  <c r="N7"/>
  <c r="N22" s="1"/>
  <c r="N23" s="1"/>
  <c r="M8"/>
  <c r="M9"/>
  <c r="M10"/>
  <c r="M11"/>
  <c r="M12"/>
  <c r="M13"/>
  <c r="M14"/>
  <c r="M15"/>
  <c r="M16"/>
  <c r="M17"/>
  <c r="M18"/>
  <c r="M19"/>
  <c r="M20"/>
  <c r="M21"/>
  <c r="M7"/>
  <c r="O7" s="1"/>
  <c r="O22" s="1"/>
  <c r="O23" s="1"/>
  <c r="L8"/>
  <c r="L9"/>
  <c r="L10"/>
  <c r="L11"/>
  <c r="L12"/>
  <c r="L13"/>
  <c r="L14"/>
  <c r="L15"/>
  <c r="L16"/>
  <c r="L17"/>
  <c r="L18"/>
  <c r="L19"/>
  <c r="L20"/>
  <c r="L21"/>
  <c r="L7"/>
  <c r="L22" s="1"/>
  <c r="L23" s="1"/>
  <c r="J23"/>
  <c r="I23"/>
  <c r="H23"/>
  <c r="G23"/>
  <c r="F23"/>
  <c r="E23"/>
  <c r="D23"/>
  <c r="K22"/>
  <c r="K23" s="1"/>
  <c r="J22"/>
  <c r="I22"/>
  <c r="H22"/>
  <c r="G22"/>
  <c r="F22"/>
  <c r="E22"/>
  <c r="D22"/>
  <c r="AE8" i="2" l="1"/>
  <c r="AF12"/>
  <c r="AE12"/>
  <c r="AD8"/>
  <c r="AF8" s="1"/>
  <c r="AE16"/>
  <c r="AF16"/>
  <c r="AC23"/>
  <c r="AC24" s="1"/>
  <c r="M22" i="1"/>
  <c r="M23" s="1"/>
  <c r="AE23" i="2" l="1"/>
  <c r="AE24" s="1"/>
  <c r="AD23"/>
  <c r="AD24" s="1"/>
  <c r="AF23"/>
  <c r="AF24" s="1"/>
</calcChain>
</file>

<file path=xl/sharedStrings.xml><?xml version="1.0" encoding="utf-8"?>
<sst xmlns="http://schemas.openxmlformats.org/spreadsheetml/2006/main" count="61" uniqueCount="42">
  <si>
    <t>Aspek Penilaian</t>
  </si>
  <si>
    <t>Kriteria Penilaian</t>
  </si>
  <si>
    <t>Penilai</t>
  </si>
  <si>
    <t>∑ Skor</t>
  </si>
  <si>
    <t>Rata-rata Kriteria</t>
  </si>
  <si>
    <t>∑ Seluruh Aspek</t>
  </si>
  <si>
    <t>Skor rata per aspek</t>
  </si>
  <si>
    <t>R1</t>
  </si>
  <si>
    <t>R2</t>
  </si>
  <si>
    <t>R3</t>
  </si>
  <si>
    <t>R4</t>
  </si>
  <si>
    <t>R5</t>
  </si>
  <si>
    <t>R6</t>
  </si>
  <si>
    <t>R7</t>
  </si>
  <si>
    <t>R8</t>
  </si>
  <si>
    <t>Tampilan</t>
  </si>
  <si>
    <t>Penyajian Materi</t>
  </si>
  <si>
    <t>Kemenarikan</t>
  </si>
  <si>
    <t>Jumlah</t>
  </si>
  <si>
    <t>Rata-rata</t>
  </si>
  <si>
    <t>Hasil Uji Coba Skala Kecil SMP Muhammadiyah 3  Bandar Lampung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</si>
  <si>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</si>
  <si>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</si>
  <si>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</si>
  <si>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</si>
  <si>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</si>
  <si>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</si>
  <si>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</si>
  <si>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</si>
  <si>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</si>
  <si>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</si>
  <si>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</si>
  <si>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</si>
  <si>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</si>
  <si>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</si>
  <si>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</si>
  <si>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</si>
  <si>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</si>
  <si>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Penilaian</t>
  </si>
  <si>
    <t xml:space="preserve"> Hasil Uji Coba Skala Besar SMP Muhammadiyah 3 Bandar Lampung</t>
  </si>
  <si>
    <t>Keterangan</t>
  </si>
  <si>
    <t>sangat Menarik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</si>
</sst>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</cellStyleXfs>
  <cellXfs count="89">
    <xf numFmtId="0" fontId="0" fillId="0" borderId="0" xfId="0"/>
    <xf numFmtId="0" fontId="7" fillId="9" borderId="5" xfId="2" applyNumberFormat="1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7" xfId="3" applyFont="1" applyFill="1" applyBorder="1" applyAlignment="1">
      <alignment horizontal="center" vertical="center"/>
    </xf>
    <xf numFmtId="0" fontId="7" fillId="9" borderId="2" xfId="5" applyFont="1" applyFill="1" applyBorder="1" applyAlignment="1">
      <alignment vertical="center"/>
    </xf>
    <xf numFmtId="0" fontId="7" fillId="9" borderId="4" xfId="5" applyFont="1" applyFill="1" applyBorder="1" applyAlignment="1">
      <alignment vertical="center"/>
    </xf>
    <xf numFmtId="0" fontId="7" fillId="9" borderId="1" xfId="5" applyFont="1" applyFill="1" applyBorder="1" applyAlignment="1">
      <alignment horizontal="center" vertical="center"/>
    </xf>
    <xf numFmtId="0" fontId="7" fillId="9" borderId="1" xfId="5" applyFont="1" applyFill="1" applyBorder="1" applyAlignment="1">
      <alignment horizontal="center"/>
    </xf>
    <xf numFmtId="164" fontId="7" fillId="9" borderId="1" xfId="5" applyNumberFormat="1" applyFont="1" applyFill="1" applyBorder="1" applyAlignment="1">
      <alignment horizontal="center"/>
    </xf>
    <xf numFmtId="0" fontId="7" fillId="9" borderId="2" xfId="5" applyFont="1" applyFill="1" applyBorder="1"/>
    <xf numFmtId="0" fontId="7" fillId="9" borderId="4" xfId="5" applyFont="1" applyFill="1" applyBorder="1"/>
    <xf numFmtId="2" fontId="7" fillId="9" borderId="1" xfId="5" applyNumberFormat="1" applyFont="1" applyFill="1" applyBorder="1" applyAlignment="1">
      <alignment horizontal="center"/>
    </xf>
    <xf numFmtId="2" fontId="7" fillId="9" borderId="1" xfId="5" applyNumberFormat="1" applyFont="1" applyFill="1" applyBorder="1" applyAlignment="1">
      <alignment horizontal="center" vertical="center"/>
    </xf>
    <xf numFmtId="1" fontId="7" fillId="9" borderId="1" xfId="5" applyNumberFormat="1" applyFont="1" applyFill="1" applyBorder="1" applyAlignment="1">
      <alignment horizontal="center"/>
    </xf>
    <xf numFmtId="0" fontId="6" fillId="0" borderId="0" xfId="0" applyFont="1" applyAlignment="1"/>
    <xf numFmtId="0" fontId="0" fillId="0" borderId="0" xfId="0"/>
    <xf numFmtId="0" fontId="7" fillId="9" borderId="1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8" fillId="0" borderId="1" xfId="9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/>
    </xf>
    <xf numFmtId="0" fontId="8" fillId="0" borderId="7" xfId="9" applyFont="1" applyFill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6" fillId="10" borderId="5" xfId="8" applyFont="1" applyFill="1" applyBorder="1" applyAlignment="1">
      <alignment horizontal="center" vertical="center" wrapText="1"/>
    </xf>
    <xf numFmtId="0" fontId="4" fillId="8" borderId="5" xfId="7" applyNumberFormat="1" applyBorder="1" applyAlignment="1">
      <alignment horizontal="center" vertical="center"/>
    </xf>
    <xf numFmtId="0" fontId="4" fillId="8" borderId="1" xfId="7" applyBorder="1" applyAlignment="1">
      <alignment horizontal="center" vertical="center"/>
    </xf>
    <xf numFmtId="0" fontId="1" fillId="7" borderId="6" xfId="6" applyBorder="1" applyAlignment="1">
      <alignment horizontal="center" vertical="center" wrapText="1"/>
    </xf>
    <xf numFmtId="0" fontId="1" fillId="7" borderId="7" xfId="6" applyBorder="1" applyAlignment="1">
      <alignment horizontal="center" vertical="center" wrapText="1"/>
    </xf>
    <xf numFmtId="0" fontId="5" fillId="7" borderId="5" xfId="6" applyFont="1" applyBorder="1" applyAlignment="1">
      <alignment horizontal="center" vertical="center" wrapText="1"/>
    </xf>
    <xf numFmtId="0" fontId="11" fillId="5" borderId="2" xfId="4" applyFont="1" applyBorder="1" applyAlignment="1">
      <alignment vertical="center"/>
    </xf>
    <xf numFmtId="0" fontId="11" fillId="5" borderId="4" xfId="4" applyFont="1" applyBorder="1" applyAlignment="1">
      <alignment vertical="center"/>
    </xf>
    <xf numFmtId="0" fontId="11" fillId="5" borderId="1" xfId="4" applyFont="1" applyBorder="1" applyAlignment="1">
      <alignment vertical="center"/>
    </xf>
    <xf numFmtId="0" fontId="11" fillId="5" borderId="4" xfId="4" applyFont="1" applyBorder="1"/>
    <xf numFmtId="0" fontId="8" fillId="0" borderId="5" xfId="10" applyFont="1" applyBorder="1" applyAlignment="1">
      <alignment horizontal="center" vertical="center"/>
    </xf>
    <xf numFmtId="0" fontId="6" fillId="10" borderId="1" xfId="10" applyFont="1" applyFill="1" applyBorder="1" applyAlignment="1">
      <alignment horizontal="center" vertical="center" wrapText="1"/>
    </xf>
    <xf numFmtId="0" fontId="6" fillId="10" borderId="5" xfId="10" applyFont="1" applyFill="1" applyBorder="1" applyAlignment="1">
      <alignment horizontal="center" vertical="center" wrapText="1"/>
    </xf>
    <xf numFmtId="0" fontId="6" fillId="10" borderId="1" xfId="10" applyFont="1" applyFill="1" applyBorder="1" applyAlignment="1">
      <alignment horizontal="center" vertical="center"/>
    </xf>
    <xf numFmtId="0" fontId="6" fillId="10" borderId="5" xfId="10" applyFont="1" applyFill="1" applyBorder="1" applyAlignment="1">
      <alignment horizontal="center" vertical="center"/>
    </xf>
    <xf numFmtId="2" fontId="8" fillId="0" borderId="5" xfId="10" applyNumberFormat="1" applyFont="1" applyBorder="1" applyAlignment="1">
      <alignment horizontal="center" vertical="center"/>
    </xf>
    <xf numFmtId="0" fontId="11" fillId="5" borderId="1" xfId="4" applyFont="1" applyBorder="1" applyAlignment="1">
      <alignment vertical="center"/>
    </xf>
    <xf numFmtId="2" fontId="11" fillId="5" borderId="1" xfId="4" applyNumberFormat="1" applyFont="1" applyBorder="1" applyAlignment="1">
      <alignment horizontal="center" vertical="center"/>
    </xf>
    <xf numFmtId="0" fontId="11" fillId="5" borderId="1" xfId="4" applyFont="1" applyBorder="1" applyAlignment="1">
      <alignment horizontal="center"/>
    </xf>
    <xf numFmtId="164" fontId="11" fillId="5" borderId="1" xfId="4" applyNumberFormat="1" applyFont="1" applyBorder="1" applyAlignment="1">
      <alignment horizontal="center"/>
    </xf>
    <xf numFmtId="2" fontId="11" fillId="5" borderId="1" xfId="4" applyNumberFormat="1" applyFont="1" applyBorder="1"/>
    <xf numFmtId="2" fontId="11" fillId="5" borderId="1" xfId="4" applyNumberFormat="1" applyFont="1" applyBorder="1" applyAlignment="1">
      <alignment horizontal="center"/>
    </xf>
    <xf numFmtId="0" fontId="6" fillId="10" borderId="1" xfId="11" applyFont="1" applyFill="1" applyBorder="1" applyAlignment="1">
      <alignment horizontal="center" vertical="center" wrapText="1"/>
    </xf>
    <xf numFmtId="2" fontId="11" fillId="5" borderId="1" xfId="4" applyNumberFormat="1" applyFont="1" applyBorder="1"/>
    <xf numFmtId="0" fontId="10" fillId="0" borderId="0" xfId="12" applyFont="1" applyAlignment="1"/>
    <xf numFmtId="0" fontId="11" fillId="5" borderId="8" xfId="4" applyFont="1" applyBorder="1"/>
    <xf numFmtId="0" fontId="5" fillId="0" borderId="1" xfId="0" applyFont="1" applyBorder="1"/>
    <xf numFmtId="2" fontId="0" fillId="0" borderId="0" xfId="0" applyNumberFormat="1"/>
    <xf numFmtId="0" fontId="8" fillId="0" borderId="0" xfId="0" applyFont="1" applyBorder="1" applyAlignment="1">
      <alignment horizontal="center" vertical="top" wrapText="1"/>
    </xf>
    <xf numFmtId="0" fontId="0" fillId="0" borderId="0" xfId="0" applyBorder="1"/>
    <xf numFmtId="2" fontId="5" fillId="0" borderId="0" xfId="0" applyNumberFormat="1" applyFont="1"/>
    <xf numFmtId="164" fontId="7" fillId="9" borderId="5" xfId="0" applyNumberFormat="1" applyFont="1" applyFill="1" applyBorder="1" applyAlignment="1">
      <alignment horizontal="center" vertical="center"/>
    </xf>
    <xf numFmtId="164" fontId="7" fillId="9" borderId="6" xfId="0" applyNumberFormat="1" applyFont="1" applyFill="1" applyBorder="1" applyAlignment="1">
      <alignment horizontal="center" vertical="center"/>
    </xf>
    <xf numFmtId="164" fontId="7" fillId="9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10" fillId="0" borderId="0" xfId="12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10" applyFont="1" applyBorder="1" applyAlignment="1">
      <alignment horizontal="center" vertical="center"/>
    </xf>
    <xf numFmtId="0" fontId="8" fillId="0" borderId="6" xfId="10" applyFont="1" applyBorder="1" applyAlignment="1">
      <alignment horizontal="center" vertical="center"/>
    </xf>
    <xf numFmtId="0" fontId="8" fillId="0" borderId="7" xfId="10" applyFont="1" applyBorder="1" applyAlignment="1">
      <alignment horizontal="center" vertical="center"/>
    </xf>
    <xf numFmtId="164" fontId="8" fillId="0" borderId="5" xfId="10" applyNumberFormat="1" applyFont="1" applyBorder="1" applyAlignment="1">
      <alignment horizontal="center" vertical="center"/>
    </xf>
    <xf numFmtId="164" fontId="8" fillId="0" borderId="6" xfId="10" applyNumberFormat="1" applyFont="1" applyBorder="1" applyAlignment="1">
      <alignment horizontal="center" vertical="center"/>
    </xf>
    <xf numFmtId="164" fontId="8" fillId="0" borderId="7" xfId="10" applyNumberFormat="1" applyFont="1" applyBorder="1" applyAlignment="1">
      <alignment horizontal="center" vertical="center"/>
    </xf>
    <xf numFmtId="1" fontId="8" fillId="0" borderId="5" xfId="10" applyNumberFormat="1" applyFont="1" applyBorder="1" applyAlignment="1">
      <alignment horizontal="center" vertical="center"/>
    </xf>
    <xf numFmtId="1" fontId="8" fillId="0" borderId="6" xfId="10" applyNumberFormat="1" applyFont="1" applyBorder="1" applyAlignment="1">
      <alignment horizontal="center" vertical="center"/>
    </xf>
    <xf numFmtId="1" fontId="8" fillId="0" borderId="7" xfId="10" applyNumberFormat="1" applyFont="1" applyBorder="1" applyAlignment="1">
      <alignment horizontal="center" vertical="center"/>
    </xf>
  </cellXfs>
  <cellStyles count="13">
    <cellStyle name="20% - Accent1" xfId="3" builtinId="30"/>
    <cellStyle name="20% - Accent1 3" xfId="9"/>
    <cellStyle name="40% - Accent2" xfId="5" builtinId="35"/>
    <cellStyle name="40% - Accent5" xfId="6" builtinId="47"/>
    <cellStyle name="Accent2" xfId="4" builtinId="33"/>
    <cellStyle name="Accent6" xfId="7" builtinId="49"/>
    <cellStyle name="Good" xfId="1" builtinId="26"/>
    <cellStyle name="Neutral" xfId="2" builtinId="28"/>
    <cellStyle name="Normal" xfId="0" builtinId="0"/>
    <cellStyle name="Normal 10" xfId="12"/>
    <cellStyle name="Normal 3" xfId="8"/>
    <cellStyle name="Normal 8" xfId="10"/>
    <cellStyle name="Normal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23"/>
  <sheetViews>
    <sheetView tabSelected="1" topLeftCell="A4" zoomScale="80" zoomScaleNormal="80" workbookViewId="0">
      <selection activeCell="Q23" sqref="Q23"/>
    </sheetView>
  </sheetViews>
  <sheetFormatPr defaultRowHeight="15"/>
  <cols>
    <col min="15" max="15" width="12.42578125" customWidth="1"/>
  </cols>
  <sheetData>
    <row r="3" spans="2:18" ht="15.75">
      <c r="B3" s="62" t="s">
        <v>20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19"/>
    </row>
    <row r="5" spans="2:18" ht="15.75">
      <c r="B5" s="66" t="s">
        <v>0</v>
      </c>
      <c r="C5" s="66" t="s">
        <v>1</v>
      </c>
      <c r="D5" s="68" t="s">
        <v>2</v>
      </c>
      <c r="E5" s="69"/>
      <c r="F5" s="69"/>
      <c r="G5" s="69"/>
      <c r="H5" s="69"/>
      <c r="I5" s="69"/>
      <c r="J5" s="69"/>
      <c r="K5" s="69"/>
      <c r="L5" s="72" t="s">
        <v>3</v>
      </c>
      <c r="M5" s="66" t="s">
        <v>4</v>
      </c>
      <c r="N5" s="66" t="s">
        <v>5</v>
      </c>
      <c r="O5" s="66" t="s">
        <v>6</v>
      </c>
    </row>
    <row r="6" spans="2:18" ht="15.75">
      <c r="B6" s="67"/>
      <c r="C6" s="67"/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73"/>
      <c r="M6" s="67"/>
      <c r="N6" s="67"/>
      <c r="O6" s="67"/>
    </row>
    <row r="7" spans="2:18" ht="15.75">
      <c r="B7" s="67" t="s">
        <v>15</v>
      </c>
      <c r="C7" s="3">
        <v>1</v>
      </c>
      <c r="D7" s="4">
        <v>3</v>
      </c>
      <c r="E7" s="4">
        <v>3</v>
      </c>
      <c r="F7" s="4">
        <v>4</v>
      </c>
      <c r="G7" s="5">
        <v>3</v>
      </c>
      <c r="H7" s="5">
        <v>3</v>
      </c>
      <c r="I7" s="5">
        <v>3</v>
      </c>
      <c r="J7" s="5">
        <v>3</v>
      </c>
      <c r="K7" s="5">
        <v>3</v>
      </c>
      <c r="L7" s="6">
        <f>SUM(D7:K7)</f>
        <v>25</v>
      </c>
      <c r="M7" s="6">
        <f>AVERAGE(L7/8)</f>
        <v>3.125</v>
      </c>
      <c r="N7" s="65">
        <f>SUM(L7:L10)</f>
        <v>105</v>
      </c>
      <c r="O7" s="59">
        <f>SUM(M7:M10)/4</f>
        <v>3.28125</v>
      </c>
    </row>
    <row r="8" spans="2:18" ht="15.75">
      <c r="B8" s="70"/>
      <c r="C8" s="3">
        <v>2</v>
      </c>
      <c r="D8" s="4">
        <v>3</v>
      </c>
      <c r="E8" s="4">
        <v>3</v>
      </c>
      <c r="F8" s="4">
        <v>4</v>
      </c>
      <c r="G8" s="5">
        <v>3</v>
      </c>
      <c r="H8" s="5">
        <v>3</v>
      </c>
      <c r="I8" s="21">
        <v>3</v>
      </c>
      <c r="J8" s="5">
        <v>3</v>
      </c>
      <c r="K8" s="5">
        <v>3</v>
      </c>
      <c r="L8" s="22">
        <f t="shared" ref="L8:L21" si="0">SUM(D8:K8)</f>
        <v>25</v>
      </c>
      <c r="M8" s="22">
        <f t="shared" ref="M8:M21" si="1">AVERAGE(L8/8)</f>
        <v>3.125</v>
      </c>
      <c r="N8" s="63"/>
      <c r="O8" s="60"/>
    </row>
    <row r="9" spans="2:18" ht="15.75">
      <c r="B9" s="70"/>
      <c r="C9" s="3">
        <v>3</v>
      </c>
      <c r="D9" s="4">
        <v>4</v>
      </c>
      <c r="E9" s="4">
        <v>3</v>
      </c>
      <c r="F9" s="4">
        <v>4</v>
      </c>
      <c r="G9" s="5">
        <v>4</v>
      </c>
      <c r="H9" s="5">
        <v>3</v>
      </c>
      <c r="I9" s="21">
        <v>3</v>
      </c>
      <c r="J9" s="5">
        <v>3</v>
      </c>
      <c r="K9" s="5">
        <v>4</v>
      </c>
      <c r="L9" s="22">
        <f t="shared" si="0"/>
        <v>28</v>
      </c>
      <c r="M9" s="22">
        <f t="shared" si="1"/>
        <v>3.5</v>
      </c>
      <c r="N9" s="63"/>
      <c r="O9" s="60"/>
      <c r="Q9" s="56"/>
      <c r="R9" s="56"/>
    </row>
    <row r="10" spans="2:18" ht="15.75">
      <c r="B10" s="71"/>
      <c r="C10" s="3">
        <v>4</v>
      </c>
      <c r="D10" s="4">
        <v>4</v>
      </c>
      <c r="E10" s="4">
        <v>3</v>
      </c>
      <c r="F10" s="4">
        <v>4</v>
      </c>
      <c r="G10" s="5">
        <v>3</v>
      </c>
      <c r="H10" s="5">
        <v>3</v>
      </c>
      <c r="I10" s="21">
        <v>3</v>
      </c>
      <c r="J10" s="5">
        <v>3</v>
      </c>
      <c r="K10" s="5">
        <v>4</v>
      </c>
      <c r="L10" s="22">
        <f t="shared" si="0"/>
        <v>27</v>
      </c>
      <c r="M10" s="22">
        <f t="shared" si="1"/>
        <v>3.375</v>
      </c>
      <c r="N10" s="64"/>
      <c r="O10" s="61"/>
      <c r="Q10" s="56"/>
      <c r="R10" s="56"/>
    </row>
    <row r="11" spans="2:18" ht="15.75">
      <c r="B11" s="67" t="s">
        <v>16</v>
      </c>
      <c r="C11" s="3">
        <v>5</v>
      </c>
      <c r="D11" s="4">
        <v>3</v>
      </c>
      <c r="E11" s="4">
        <v>3</v>
      </c>
      <c r="F11" s="4">
        <v>3</v>
      </c>
      <c r="G11" s="5">
        <v>4</v>
      </c>
      <c r="H11" s="5">
        <v>3</v>
      </c>
      <c r="I11" s="21">
        <v>3</v>
      </c>
      <c r="J11" s="5">
        <v>2</v>
      </c>
      <c r="K11" s="5">
        <v>3</v>
      </c>
      <c r="L11" s="22">
        <f t="shared" si="0"/>
        <v>24</v>
      </c>
      <c r="M11" s="22">
        <f t="shared" si="1"/>
        <v>3</v>
      </c>
      <c r="N11" s="65">
        <f>SUM(L11:L14)</f>
        <v>103</v>
      </c>
      <c r="O11" s="59">
        <f>SUM(M11:M14)/4</f>
        <v>3.21875</v>
      </c>
      <c r="Q11" s="56"/>
      <c r="R11" s="56"/>
    </row>
    <row r="12" spans="2:18" ht="15.75">
      <c r="B12" s="70"/>
      <c r="C12" s="7">
        <v>6</v>
      </c>
      <c r="D12" s="8">
        <v>4</v>
      </c>
      <c r="E12" s="8">
        <v>3</v>
      </c>
      <c r="F12" s="8">
        <v>4</v>
      </c>
      <c r="G12" s="5">
        <v>4</v>
      </c>
      <c r="H12" s="5">
        <v>3</v>
      </c>
      <c r="I12" s="5">
        <v>3</v>
      </c>
      <c r="J12" s="5">
        <v>3</v>
      </c>
      <c r="K12" s="5">
        <v>3</v>
      </c>
      <c r="L12" s="22">
        <f t="shared" si="0"/>
        <v>27</v>
      </c>
      <c r="M12" s="22">
        <f t="shared" si="1"/>
        <v>3.375</v>
      </c>
      <c r="N12" s="63"/>
      <c r="O12" s="60"/>
      <c r="Q12" s="56"/>
      <c r="R12" s="56"/>
    </row>
    <row r="13" spans="2:18" ht="15.75">
      <c r="B13" s="70"/>
      <c r="C13" s="7">
        <v>7</v>
      </c>
      <c r="D13" s="8">
        <v>3</v>
      </c>
      <c r="E13" s="8">
        <v>3</v>
      </c>
      <c r="F13" s="8">
        <v>4</v>
      </c>
      <c r="G13" s="5">
        <v>4</v>
      </c>
      <c r="H13" s="5">
        <v>3</v>
      </c>
      <c r="I13" s="5">
        <v>3</v>
      </c>
      <c r="J13" s="5">
        <v>2</v>
      </c>
      <c r="K13" s="5">
        <v>3</v>
      </c>
      <c r="L13" s="22">
        <f t="shared" si="0"/>
        <v>25</v>
      </c>
      <c r="M13" s="22">
        <f t="shared" si="1"/>
        <v>3.125</v>
      </c>
      <c r="N13" s="63"/>
      <c r="O13" s="60"/>
      <c r="Q13" s="56"/>
      <c r="R13" s="56"/>
    </row>
    <row r="14" spans="2:18" ht="15.75">
      <c r="B14" s="70"/>
      <c r="C14" s="7">
        <v>8</v>
      </c>
      <c r="D14" s="8">
        <v>3</v>
      </c>
      <c r="E14" s="8">
        <v>3</v>
      </c>
      <c r="F14" s="8">
        <v>4</v>
      </c>
      <c r="G14" s="5">
        <v>3</v>
      </c>
      <c r="H14" s="5">
        <v>3</v>
      </c>
      <c r="I14" s="5">
        <v>4</v>
      </c>
      <c r="J14" s="5">
        <v>3</v>
      </c>
      <c r="K14" s="5">
        <v>4</v>
      </c>
      <c r="L14" s="22">
        <f t="shared" si="0"/>
        <v>27</v>
      </c>
      <c r="M14" s="22">
        <f t="shared" si="1"/>
        <v>3.375</v>
      </c>
      <c r="N14" s="64"/>
      <c r="O14" s="61"/>
      <c r="Q14" s="56"/>
      <c r="R14" s="56"/>
    </row>
    <row r="15" spans="2:18" ht="15.75">
      <c r="B15" s="67" t="s">
        <v>17</v>
      </c>
      <c r="C15" s="3">
        <v>9</v>
      </c>
      <c r="D15" s="4">
        <v>4</v>
      </c>
      <c r="E15" s="4">
        <v>3</v>
      </c>
      <c r="F15" s="4">
        <v>4</v>
      </c>
      <c r="G15" s="5">
        <v>4</v>
      </c>
      <c r="H15" s="5">
        <v>3</v>
      </c>
      <c r="I15" s="5">
        <v>4</v>
      </c>
      <c r="J15" s="5">
        <v>3</v>
      </c>
      <c r="K15" s="5">
        <v>3</v>
      </c>
      <c r="L15" s="22">
        <f t="shared" si="0"/>
        <v>28</v>
      </c>
      <c r="M15" s="22">
        <f t="shared" si="1"/>
        <v>3.5</v>
      </c>
      <c r="N15" s="63">
        <f>SUM(L15:L21)</f>
        <v>188</v>
      </c>
      <c r="O15" s="60">
        <f>SUM(M15:M21)/7</f>
        <v>3.3571428571428572</v>
      </c>
      <c r="Q15" s="56"/>
      <c r="R15" s="56"/>
    </row>
    <row r="16" spans="2:18" ht="15.75">
      <c r="B16" s="70"/>
      <c r="C16" s="3">
        <v>10</v>
      </c>
      <c r="D16" s="4">
        <v>4</v>
      </c>
      <c r="E16" s="4">
        <v>3</v>
      </c>
      <c r="F16" s="4">
        <v>4</v>
      </c>
      <c r="G16" s="5">
        <v>4</v>
      </c>
      <c r="H16" s="5">
        <v>3</v>
      </c>
      <c r="I16" s="5">
        <v>4</v>
      </c>
      <c r="J16" s="5">
        <v>3</v>
      </c>
      <c r="K16" s="5">
        <v>3</v>
      </c>
      <c r="L16" s="22">
        <f t="shared" si="0"/>
        <v>28</v>
      </c>
      <c r="M16" s="22">
        <f t="shared" si="1"/>
        <v>3.5</v>
      </c>
      <c r="N16" s="63"/>
      <c r="O16" s="60"/>
      <c r="Q16" s="56"/>
      <c r="R16" s="56"/>
    </row>
    <row r="17" spans="2:18" ht="15.75">
      <c r="B17" s="70"/>
      <c r="C17" s="3">
        <v>11</v>
      </c>
      <c r="D17" s="4">
        <v>4</v>
      </c>
      <c r="E17" s="4">
        <v>3</v>
      </c>
      <c r="F17" s="4">
        <v>4</v>
      </c>
      <c r="G17" s="5">
        <v>4</v>
      </c>
      <c r="H17" s="5">
        <v>3</v>
      </c>
      <c r="I17" s="5">
        <v>3</v>
      </c>
      <c r="J17" s="5">
        <v>3</v>
      </c>
      <c r="K17" s="5">
        <v>2</v>
      </c>
      <c r="L17" s="22">
        <f t="shared" si="0"/>
        <v>26</v>
      </c>
      <c r="M17" s="22">
        <f t="shared" si="1"/>
        <v>3.25</v>
      </c>
      <c r="N17" s="63"/>
      <c r="O17" s="60"/>
      <c r="Q17" s="57"/>
      <c r="R17" s="57"/>
    </row>
    <row r="18" spans="2:18" ht="15.75">
      <c r="B18" s="70"/>
      <c r="C18" s="3">
        <v>12</v>
      </c>
      <c r="D18" s="4">
        <v>4</v>
      </c>
      <c r="E18" s="4">
        <v>4</v>
      </c>
      <c r="F18" s="4">
        <v>4</v>
      </c>
      <c r="G18" s="5">
        <v>4</v>
      </c>
      <c r="H18" s="5">
        <v>3</v>
      </c>
      <c r="I18" s="5">
        <v>3</v>
      </c>
      <c r="J18" s="5">
        <v>3</v>
      </c>
      <c r="K18" s="5">
        <v>3</v>
      </c>
      <c r="L18" s="22">
        <f t="shared" si="0"/>
        <v>28</v>
      </c>
      <c r="M18" s="22">
        <f t="shared" si="1"/>
        <v>3.5</v>
      </c>
      <c r="N18" s="63"/>
      <c r="O18" s="60"/>
      <c r="Q18" s="57"/>
      <c r="R18" s="57"/>
    </row>
    <row r="19" spans="2:18" ht="15.75">
      <c r="B19" s="70"/>
      <c r="C19" s="3">
        <v>13</v>
      </c>
      <c r="D19" s="4">
        <v>4</v>
      </c>
      <c r="E19" s="4">
        <v>3</v>
      </c>
      <c r="F19" s="4">
        <v>4</v>
      </c>
      <c r="G19" s="5">
        <v>3</v>
      </c>
      <c r="H19" s="5">
        <v>3</v>
      </c>
      <c r="I19" s="5">
        <v>4</v>
      </c>
      <c r="J19" s="5">
        <v>3</v>
      </c>
      <c r="K19" s="5">
        <v>2</v>
      </c>
      <c r="L19" s="22">
        <f t="shared" si="0"/>
        <v>26</v>
      </c>
      <c r="M19" s="22">
        <f t="shared" si="1"/>
        <v>3.25</v>
      </c>
      <c r="N19" s="63"/>
      <c r="O19" s="60"/>
      <c r="Q19" s="20"/>
    </row>
    <row r="20" spans="2:18" ht="15.75">
      <c r="B20" s="70"/>
      <c r="C20" s="3">
        <v>14</v>
      </c>
      <c r="D20" s="4">
        <v>3</v>
      </c>
      <c r="E20" s="4">
        <v>3</v>
      </c>
      <c r="F20" s="4">
        <v>4</v>
      </c>
      <c r="G20" s="5">
        <v>3</v>
      </c>
      <c r="H20" s="5">
        <v>3</v>
      </c>
      <c r="I20" s="5">
        <v>3</v>
      </c>
      <c r="J20" s="5">
        <v>3</v>
      </c>
      <c r="K20" s="5">
        <v>3</v>
      </c>
      <c r="L20" s="22">
        <f t="shared" si="0"/>
        <v>25</v>
      </c>
      <c r="M20" s="22">
        <f t="shared" si="1"/>
        <v>3.125</v>
      </c>
      <c r="N20" s="63"/>
      <c r="O20" s="60"/>
    </row>
    <row r="21" spans="2:18" ht="15.75">
      <c r="B21" s="71"/>
      <c r="C21" s="3">
        <v>15</v>
      </c>
      <c r="D21" s="4">
        <v>3</v>
      </c>
      <c r="E21" s="4">
        <v>3</v>
      </c>
      <c r="F21" s="4">
        <v>4</v>
      </c>
      <c r="G21" s="5">
        <v>4</v>
      </c>
      <c r="H21" s="5">
        <v>3</v>
      </c>
      <c r="I21" s="5">
        <v>3</v>
      </c>
      <c r="J21" s="5">
        <v>3</v>
      </c>
      <c r="K21" s="5">
        <v>4</v>
      </c>
      <c r="L21" s="22">
        <f t="shared" si="0"/>
        <v>27</v>
      </c>
      <c r="M21" s="22">
        <f t="shared" si="1"/>
        <v>3.375</v>
      </c>
      <c r="N21" s="64"/>
      <c r="O21" s="61"/>
    </row>
    <row r="22" spans="2:18" ht="15.75">
      <c r="B22" s="9" t="s">
        <v>18</v>
      </c>
      <c r="C22" s="10"/>
      <c r="D22" s="11">
        <f t="shared" ref="D22:O22" si="2">SUM(D7:D21)</f>
        <v>53</v>
      </c>
      <c r="E22" s="11">
        <f t="shared" si="2"/>
        <v>46</v>
      </c>
      <c r="F22" s="11">
        <f t="shared" si="2"/>
        <v>59</v>
      </c>
      <c r="G22" s="11">
        <f t="shared" si="2"/>
        <v>54</v>
      </c>
      <c r="H22" s="11">
        <f t="shared" si="2"/>
        <v>45</v>
      </c>
      <c r="I22" s="11">
        <f t="shared" si="2"/>
        <v>49</v>
      </c>
      <c r="J22" s="11">
        <f t="shared" si="2"/>
        <v>43</v>
      </c>
      <c r="K22" s="11">
        <f t="shared" si="2"/>
        <v>47</v>
      </c>
      <c r="L22" s="11">
        <f t="shared" si="2"/>
        <v>396</v>
      </c>
      <c r="M22" s="17">
        <f t="shared" si="2"/>
        <v>49.5</v>
      </c>
      <c r="N22" s="12">
        <f t="shared" si="2"/>
        <v>396</v>
      </c>
      <c r="O22" s="13">
        <f t="shared" si="2"/>
        <v>9.8571428571428577</v>
      </c>
    </row>
    <row r="23" spans="2:18" ht="15.75">
      <c r="B23" s="14" t="s">
        <v>19</v>
      </c>
      <c r="C23" s="15"/>
      <c r="D23" s="16">
        <f t="shared" ref="D23:M23" si="3">AVERAGE(D22/15)</f>
        <v>3.5333333333333332</v>
      </c>
      <c r="E23" s="16">
        <f t="shared" si="3"/>
        <v>3.0666666666666669</v>
      </c>
      <c r="F23" s="16">
        <f t="shared" si="3"/>
        <v>3.9333333333333331</v>
      </c>
      <c r="G23" s="16">
        <f t="shared" si="3"/>
        <v>3.6</v>
      </c>
      <c r="H23" s="16">
        <f t="shared" si="3"/>
        <v>3</v>
      </c>
      <c r="I23" s="16">
        <f t="shared" si="3"/>
        <v>3.2666666666666666</v>
      </c>
      <c r="J23" s="16">
        <f t="shared" si="3"/>
        <v>2.8666666666666667</v>
      </c>
      <c r="K23" s="16">
        <f t="shared" si="3"/>
        <v>3.1333333333333333</v>
      </c>
      <c r="L23" s="16">
        <f t="shared" si="3"/>
        <v>26.4</v>
      </c>
      <c r="M23" s="16">
        <f t="shared" si="3"/>
        <v>3.3</v>
      </c>
      <c r="N23" s="18">
        <f>AVERAGE(N22/3)</f>
        <v>132</v>
      </c>
      <c r="O23" s="16">
        <f>AVERAGE(O22/3)</f>
        <v>3.285714285714286</v>
      </c>
      <c r="Q23" s="55"/>
    </row>
  </sheetData>
  <mergeCells count="17">
    <mergeCell ref="N7:N10"/>
    <mergeCell ref="O7:O10"/>
    <mergeCell ref="B3:O3"/>
    <mergeCell ref="N15:N21"/>
    <mergeCell ref="O15:O21"/>
    <mergeCell ref="N11:N14"/>
    <mergeCell ref="O11:O14"/>
    <mergeCell ref="B5:B6"/>
    <mergeCell ref="C5:C6"/>
    <mergeCell ref="D5:K5"/>
    <mergeCell ref="B7:B10"/>
    <mergeCell ref="B11:B14"/>
    <mergeCell ref="B15:B21"/>
    <mergeCell ref="L5:L6"/>
    <mergeCell ref="M5:M6"/>
    <mergeCell ref="N5:N6"/>
    <mergeCell ref="O5:O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AL25"/>
  <sheetViews>
    <sheetView topLeftCell="C4" zoomScale="70" zoomScaleNormal="70" workbookViewId="0">
      <selection activeCell="C25" sqref="C25:AF25"/>
    </sheetView>
  </sheetViews>
  <sheetFormatPr defaultRowHeight="15"/>
  <cols>
    <col min="2" max="2" width="13" customWidth="1"/>
    <col min="3" max="3" width="14.85546875" customWidth="1"/>
    <col min="31" max="31" width="10.5703125" customWidth="1"/>
  </cols>
  <sheetData>
    <row r="3" spans="2:38" ht="18.75">
      <c r="B3" s="76" t="s">
        <v>39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4" spans="2:38" ht="18.75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6" spans="2:38" ht="47.25">
      <c r="B6" s="50" t="s">
        <v>0</v>
      </c>
      <c r="C6" s="50" t="s">
        <v>1</v>
      </c>
      <c r="D6" s="74" t="s">
        <v>38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41" t="s">
        <v>3</v>
      </c>
      <c r="AD6" s="39" t="s">
        <v>4</v>
      </c>
      <c r="AE6" s="39" t="s">
        <v>5</v>
      </c>
      <c r="AF6" s="39" t="s">
        <v>6</v>
      </c>
    </row>
    <row r="7" spans="2:38" ht="15.75">
      <c r="B7" s="28"/>
      <c r="C7" s="28"/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29" t="s">
        <v>13</v>
      </c>
      <c r="K7" s="30" t="s">
        <v>14</v>
      </c>
      <c r="L7" s="30" t="s">
        <v>21</v>
      </c>
      <c r="M7" s="30" t="s">
        <v>22</v>
      </c>
      <c r="N7" s="30" t="s">
        <v>23</v>
      </c>
      <c r="O7" s="30" t="s">
        <v>24</v>
      </c>
      <c r="P7" s="30" t="s">
        <v>25</v>
      </c>
      <c r="Q7" s="30" t="s">
        <v>26</v>
      </c>
      <c r="R7" s="30" t="s">
        <v>27</v>
      </c>
      <c r="S7" s="30" t="s">
        <v>28</v>
      </c>
      <c r="T7" s="30" t="s">
        <v>29</v>
      </c>
      <c r="U7" s="30" t="s">
        <v>30</v>
      </c>
      <c r="V7" s="30" t="s">
        <v>31</v>
      </c>
      <c r="W7" s="30" t="s">
        <v>32</v>
      </c>
      <c r="X7" s="30" t="s">
        <v>33</v>
      </c>
      <c r="Y7" s="30" t="s">
        <v>34</v>
      </c>
      <c r="Z7" s="30" t="s">
        <v>35</v>
      </c>
      <c r="AA7" s="30" t="s">
        <v>36</v>
      </c>
      <c r="AB7" s="30" t="s">
        <v>37</v>
      </c>
      <c r="AC7" s="42"/>
      <c r="AD7" s="40"/>
      <c r="AE7" s="40"/>
      <c r="AF7" s="40"/>
    </row>
    <row r="8" spans="2:38" ht="15.75">
      <c r="B8" s="33" t="s">
        <v>15</v>
      </c>
      <c r="C8" s="23">
        <v>1</v>
      </c>
      <c r="D8" s="24">
        <v>4</v>
      </c>
      <c r="E8" s="24">
        <v>3</v>
      </c>
      <c r="F8" s="24">
        <v>4</v>
      </c>
      <c r="G8" s="25">
        <v>4</v>
      </c>
      <c r="H8" s="25">
        <v>3</v>
      </c>
      <c r="I8" s="25">
        <v>3</v>
      </c>
      <c r="J8" s="25">
        <v>2</v>
      </c>
      <c r="K8" s="25">
        <v>3</v>
      </c>
      <c r="L8" s="25">
        <v>3</v>
      </c>
      <c r="M8" s="25">
        <v>3</v>
      </c>
      <c r="N8" s="25">
        <v>3</v>
      </c>
      <c r="O8" s="25">
        <v>3</v>
      </c>
      <c r="P8" s="25">
        <v>3</v>
      </c>
      <c r="Q8" s="25">
        <v>3</v>
      </c>
      <c r="R8" s="25">
        <v>3</v>
      </c>
      <c r="S8" s="25">
        <v>4</v>
      </c>
      <c r="T8" s="25">
        <v>4</v>
      </c>
      <c r="U8" s="25">
        <v>3</v>
      </c>
      <c r="V8" s="25">
        <v>4</v>
      </c>
      <c r="W8" s="25">
        <v>3</v>
      </c>
      <c r="X8" s="25">
        <v>4</v>
      </c>
      <c r="Y8" s="25">
        <v>4</v>
      </c>
      <c r="Z8" s="25">
        <v>4</v>
      </c>
      <c r="AA8" s="25">
        <v>3</v>
      </c>
      <c r="AB8" s="25">
        <v>3</v>
      </c>
      <c r="AC8" s="38">
        <f>SUM(D8:AB8)</f>
        <v>83</v>
      </c>
      <c r="AD8" s="43">
        <f>AVERAGE(AC8/25)</f>
        <v>3.32</v>
      </c>
      <c r="AE8" s="80">
        <f>SUM(AC8:AC11)</f>
        <v>342</v>
      </c>
      <c r="AF8" s="83">
        <f>SUM(AD8:AD11)/4</f>
        <v>3.42</v>
      </c>
    </row>
    <row r="9" spans="2:38" ht="15.75">
      <c r="B9" s="31"/>
      <c r="C9" s="23">
        <v>2</v>
      </c>
      <c r="D9" s="24">
        <v>3</v>
      </c>
      <c r="E9" s="24">
        <v>3</v>
      </c>
      <c r="F9" s="24">
        <v>4</v>
      </c>
      <c r="G9" s="25">
        <v>3</v>
      </c>
      <c r="H9" s="25">
        <v>3</v>
      </c>
      <c r="I9" s="25">
        <v>3</v>
      </c>
      <c r="J9" s="25">
        <v>4</v>
      </c>
      <c r="K9" s="25">
        <v>4</v>
      </c>
      <c r="L9" s="25">
        <v>3</v>
      </c>
      <c r="M9" s="25">
        <v>3</v>
      </c>
      <c r="N9" s="25">
        <v>3</v>
      </c>
      <c r="O9" s="25">
        <v>3</v>
      </c>
      <c r="P9" s="25">
        <v>3</v>
      </c>
      <c r="Q9" s="25">
        <v>3</v>
      </c>
      <c r="R9" s="25">
        <v>4</v>
      </c>
      <c r="S9" s="25">
        <v>3</v>
      </c>
      <c r="T9" s="25">
        <v>3</v>
      </c>
      <c r="U9" s="25">
        <v>4</v>
      </c>
      <c r="V9" s="25">
        <v>3</v>
      </c>
      <c r="W9" s="25">
        <v>3</v>
      </c>
      <c r="X9" s="25">
        <v>3</v>
      </c>
      <c r="Y9" s="25">
        <v>4</v>
      </c>
      <c r="Z9" s="25">
        <v>4</v>
      </c>
      <c r="AA9" s="25">
        <v>3</v>
      </c>
      <c r="AB9" s="25">
        <v>3</v>
      </c>
      <c r="AC9" s="38">
        <f t="shared" ref="AC9:AC22" si="0">SUM(D9:AB9)</f>
        <v>82</v>
      </c>
      <c r="AD9" s="43">
        <f t="shared" ref="AD9:AD22" si="1">AVERAGE(AC9/25)</f>
        <v>3.28</v>
      </c>
      <c r="AE9" s="81"/>
      <c r="AF9" s="84"/>
    </row>
    <row r="10" spans="2:38" ht="15.75">
      <c r="B10" s="31"/>
      <c r="C10" s="23">
        <v>3</v>
      </c>
      <c r="D10" s="24">
        <v>4</v>
      </c>
      <c r="E10" s="24">
        <v>4</v>
      </c>
      <c r="F10" s="24">
        <v>4</v>
      </c>
      <c r="G10" s="25">
        <v>3</v>
      </c>
      <c r="H10" s="25">
        <v>4</v>
      </c>
      <c r="I10" s="25">
        <v>3</v>
      </c>
      <c r="J10" s="25">
        <v>3</v>
      </c>
      <c r="K10" s="25">
        <v>4</v>
      </c>
      <c r="L10" s="25">
        <v>4</v>
      </c>
      <c r="M10" s="25">
        <v>3</v>
      </c>
      <c r="N10" s="25">
        <v>4</v>
      </c>
      <c r="O10" s="25">
        <v>3</v>
      </c>
      <c r="P10" s="25">
        <v>4</v>
      </c>
      <c r="Q10" s="25">
        <v>4</v>
      </c>
      <c r="R10" s="25">
        <v>3</v>
      </c>
      <c r="S10" s="25">
        <v>4</v>
      </c>
      <c r="T10" s="25">
        <v>4</v>
      </c>
      <c r="U10" s="25">
        <v>4</v>
      </c>
      <c r="V10" s="25">
        <v>4</v>
      </c>
      <c r="W10" s="25">
        <v>4</v>
      </c>
      <c r="X10" s="25">
        <v>3</v>
      </c>
      <c r="Y10" s="25">
        <v>3</v>
      </c>
      <c r="Z10" s="25">
        <v>3</v>
      </c>
      <c r="AA10" s="25">
        <v>4</v>
      </c>
      <c r="AB10" s="25">
        <v>4</v>
      </c>
      <c r="AC10" s="38">
        <f t="shared" si="0"/>
        <v>91</v>
      </c>
      <c r="AD10" s="43">
        <f t="shared" si="1"/>
        <v>3.64</v>
      </c>
      <c r="AE10" s="81"/>
      <c r="AF10" s="84"/>
    </row>
    <row r="11" spans="2:38" ht="15.75">
      <c r="B11" s="32"/>
      <c r="C11" s="23">
        <v>4</v>
      </c>
      <c r="D11" s="24">
        <v>4</v>
      </c>
      <c r="E11" s="24">
        <v>3</v>
      </c>
      <c r="F11" s="24">
        <v>4</v>
      </c>
      <c r="G11" s="25">
        <v>4</v>
      </c>
      <c r="H11" s="25">
        <v>4</v>
      </c>
      <c r="I11" s="25">
        <v>3</v>
      </c>
      <c r="J11" s="25">
        <v>4</v>
      </c>
      <c r="K11" s="25">
        <v>4</v>
      </c>
      <c r="L11" s="25">
        <v>3</v>
      </c>
      <c r="M11" s="25">
        <v>3</v>
      </c>
      <c r="N11" s="25">
        <v>4</v>
      </c>
      <c r="O11" s="25">
        <v>3</v>
      </c>
      <c r="P11" s="25">
        <v>4</v>
      </c>
      <c r="Q11" s="25">
        <v>4</v>
      </c>
      <c r="R11" s="25">
        <v>2</v>
      </c>
      <c r="S11" s="25">
        <v>4</v>
      </c>
      <c r="T11" s="25">
        <v>3</v>
      </c>
      <c r="U11" s="25">
        <v>4</v>
      </c>
      <c r="V11" s="25">
        <v>3</v>
      </c>
      <c r="W11" s="25">
        <v>3</v>
      </c>
      <c r="X11" s="25">
        <v>3</v>
      </c>
      <c r="Y11" s="25">
        <v>4</v>
      </c>
      <c r="Z11" s="25">
        <v>3</v>
      </c>
      <c r="AA11" s="25">
        <v>3</v>
      </c>
      <c r="AB11" s="25">
        <v>3</v>
      </c>
      <c r="AC11" s="38">
        <f t="shared" si="0"/>
        <v>86</v>
      </c>
      <c r="AD11" s="43">
        <f t="shared" si="1"/>
        <v>3.44</v>
      </c>
      <c r="AE11" s="82"/>
      <c r="AF11" s="85"/>
    </row>
    <row r="12" spans="2:38" ht="18" customHeight="1">
      <c r="B12" s="33" t="s">
        <v>16</v>
      </c>
      <c r="C12" s="23">
        <v>5</v>
      </c>
      <c r="D12" s="24">
        <v>3</v>
      </c>
      <c r="E12" s="24">
        <v>4</v>
      </c>
      <c r="F12" s="24">
        <v>3</v>
      </c>
      <c r="G12" s="25">
        <v>3</v>
      </c>
      <c r="H12" s="25">
        <v>4</v>
      </c>
      <c r="I12" s="25">
        <v>2</v>
      </c>
      <c r="J12" s="25">
        <v>3</v>
      </c>
      <c r="K12" s="25">
        <v>2</v>
      </c>
      <c r="L12" s="25">
        <v>2</v>
      </c>
      <c r="M12" s="25">
        <v>3</v>
      </c>
      <c r="N12" s="25">
        <v>3</v>
      </c>
      <c r="O12" s="25">
        <v>3</v>
      </c>
      <c r="P12" s="25">
        <v>2</v>
      </c>
      <c r="Q12" s="25">
        <v>3</v>
      </c>
      <c r="R12" s="25">
        <v>2</v>
      </c>
      <c r="S12" s="25">
        <v>3</v>
      </c>
      <c r="T12" s="25">
        <v>2</v>
      </c>
      <c r="U12" s="25">
        <v>2</v>
      </c>
      <c r="V12" s="25">
        <v>3</v>
      </c>
      <c r="W12" s="25">
        <v>3</v>
      </c>
      <c r="X12" s="25">
        <v>3</v>
      </c>
      <c r="Y12" s="25">
        <v>4</v>
      </c>
      <c r="Z12" s="25">
        <v>3</v>
      </c>
      <c r="AA12" s="25">
        <v>2</v>
      </c>
      <c r="AB12" s="25">
        <v>3</v>
      </c>
      <c r="AC12" s="38">
        <f t="shared" si="0"/>
        <v>70</v>
      </c>
      <c r="AD12" s="43">
        <f t="shared" si="1"/>
        <v>2.8</v>
      </c>
      <c r="AE12" s="86">
        <f>SUM(AC12:AC15)</f>
        <v>306</v>
      </c>
      <c r="AF12" s="83">
        <f>SUM(AD12:AD15)/4</f>
        <v>3.0599999999999996</v>
      </c>
    </row>
    <row r="13" spans="2:38" ht="15.75">
      <c r="B13" s="31"/>
      <c r="C13" s="27">
        <v>6</v>
      </c>
      <c r="D13" s="24">
        <v>3</v>
      </c>
      <c r="E13" s="26">
        <v>4</v>
      </c>
      <c r="F13" s="26">
        <v>4</v>
      </c>
      <c r="G13" s="25">
        <v>2</v>
      </c>
      <c r="H13" s="25">
        <v>3</v>
      </c>
      <c r="I13" s="25">
        <v>4</v>
      </c>
      <c r="J13" s="25">
        <v>3</v>
      </c>
      <c r="K13" s="25">
        <v>3</v>
      </c>
      <c r="L13" s="25">
        <v>2</v>
      </c>
      <c r="M13" s="25">
        <v>2</v>
      </c>
      <c r="N13" s="25">
        <v>4</v>
      </c>
      <c r="O13" s="25">
        <v>3</v>
      </c>
      <c r="P13" s="25">
        <v>3</v>
      </c>
      <c r="Q13" s="25">
        <v>3</v>
      </c>
      <c r="R13" s="25">
        <v>3</v>
      </c>
      <c r="S13" s="25">
        <v>2</v>
      </c>
      <c r="T13" s="25">
        <v>3</v>
      </c>
      <c r="U13" s="25">
        <v>3</v>
      </c>
      <c r="V13" s="25">
        <v>2</v>
      </c>
      <c r="W13" s="25">
        <v>3</v>
      </c>
      <c r="X13" s="25">
        <v>2</v>
      </c>
      <c r="Y13" s="25">
        <v>3</v>
      </c>
      <c r="Z13" s="25">
        <v>4</v>
      </c>
      <c r="AA13" s="25">
        <v>2</v>
      </c>
      <c r="AB13" s="25">
        <v>3</v>
      </c>
      <c r="AC13" s="38">
        <f t="shared" si="0"/>
        <v>73</v>
      </c>
      <c r="AD13" s="43">
        <f t="shared" si="1"/>
        <v>2.92</v>
      </c>
      <c r="AE13" s="87"/>
      <c r="AF13" s="84"/>
    </row>
    <row r="14" spans="2:38" ht="15.75">
      <c r="B14" s="31"/>
      <c r="C14" s="27">
        <v>7</v>
      </c>
      <c r="D14" s="24">
        <v>3</v>
      </c>
      <c r="E14" s="26">
        <v>4</v>
      </c>
      <c r="F14" s="26">
        <v>4</v>
      </c>
      <c r="G14" s="25">
        <v>2</v>
      </c>
      <c r="H14" s="25">
        <v>3</v>
      </c>
      <c r="I14" s="25">
        <v>3</v>
      </c>
      <c r="J14" s="25">
        <v>2</v>
      </c>
      <c r="K14" s="25">
        <v>3</v>
      </c>
      <c r="L14" s="25">
        <v>3</v>
      </c>
      <c r="M14" s="25">
        <v>3</v>
      </c>
      <c r="N14" s="25">
        <v>3</v>
      </c>
      <c r="O14" s="25">
        <v>3</v>
      </c>
      <c r="P14" s="25">
        <v>2</v>
      </c>
      <c r="Q14" s="25">
        <v>3</v>
      </c>
      <c r="R14" s="25">
        <v>2</v>
      </c>
      <c r="S14" s="25">
        <v>3</v>
      </c>
      <c r="T14" s="25">
        <v>3</v>
      </c>
      <c r="U14" s="25">
        <v>4</v>
      </c>
      <c r="V14" s="25">
        <v>3</v>
      </c>
      <c r="W14" s="25">
        <v>3</v>
      </c>
      <c r="X14" s="25">
        <v>3</v>
      </c>
      <c r="Y14" s="25">
        <v>3</v>
      </c>
      <c r="Z14" s="25">
        <v>4</v>
      </c>
      <c r="AA14" s="25">
        <v>3</v>
      </c>
      <c r="AB14" s="25">
        <v>3</v>
      </c>
      <c r="AC14" s="38">
        <f t="shared" si="0"/>
        <v>75</v>
      </c>
      <c r="AD14" s="43">
        <f t="shared" si="1"/>
        <v>3</v>
      </c>
      <c r="AE14" s="87"/>
      <c r="AF14" s="84"/>
    </row>
    <row r="15" spans="2:38" ht="15.75">
      <c r="B15" s="32"/>
      <c r="C15" s="23">
        <v>8</v>
      </c>
      <c r="D15" s="24">
        <v>3</v>
      </c>
      <c r="E15" s="24">
        <v>3</v>
      </c>
      <c r="F15" s="26">
        <v>4</v>
      </c>
      <c r="G15" s="25">
        <v>2</v>
      </c>
      <c r="H15" s="25">
        <v>4</v>
      </c>
      <c r="I15" s="25">
        <v>3</v>
      </c>
      <c r="J15" s="25">
        <v>3</v>
      </c>
      <c r="K15" s="25">
        <v>4</v>
      </c>
      <c r="L15" s="25">
        <v>4</v>
      </c>
      <c r="M15" s="25">
        <v>3</v>
      </c>
      <c r="N15" s="25">
        <v>3</v>
      </c>
      <c r="O15" s="25">
        <v>4</v>
      </c>
      <c r="P15" s="25">
        <v>3</v>
      </c>
      <c r="Q15" s="25">
        <v>4</v>
      </c>
      <c r="R15" s="25">
        <v>4</v>
      </c>
      <c r="S15" s="25">
        <v>4</v>
      </c>
      <c r="T15" s="25">
        <v>4</v>
      </c>
      <c r="U15" s="25">
        <v>3</v>
      </c>
      <c r="V15" s="25">
        <v>4</v>
      </c>
      <c r="W15" s="25">
        <v>4</v>
      </c>
      <c r="X15" s="25">
        <v>3</v>
      </c>
      <c r="Y15" s="25">
        <v>4</v>
      </c>
      <c r="Z15" s="25">
        <v>4</v>
      </c>
      <c r="AA15" s="25">
        <v>3</v>
      </c>
      <c r="AB15" s="25">
        <v>4</v>
      </c>
      <c r="AC15" s="38">
        <f t="shared" si="0"/>
        <v>88</v>
      </c>
      <c r="AD15" s="43">
        <f t="shared" si="1"/>
        <v>3.52</v>
      </c>
      <c r="AE15" s="88"/>
      <c r="AF15" s="85"/>
    </row>
    <row r="16" spans="2:38" ht="19.5" customHeight="1">
      <c r="B16" s="33" t="s">
        <v>17</v>
      </c>
      <c r="C16" s="23">
        <v>9</v>
      </c>
      <c r="D16" s="24">
        <v>3</v>
      </c>
      <c r="E16" s="24">
        <v>4</v>
      </c>
      <c r="F16" s="26">
        <v>4</v>
      </c>
      <c r="G16" s="25">
        <v>3</v>
      </c>
      <c r="H16" s="25">
        <v>3</v>
      </c>
      <c r="I16" s="25">
        <v>3</v>
      </c>
      <c r="J16" s="25">
        <v>4</v>
      </c>
      <c r="K16" s="25">
        <v>2</v>
      </c>
      <c r="L16" s="25">
        <v>4</v>
      </c>
      <c r="M16" s="25">
        <v>3</v>
      </c>
      <c r="N16" s="25">
        <v>4</v>
      </c>
      <c r="O16" s="25">
        <v>4</v>
      </c>
      <c r="P16" s="25">
        <v>3</v>
      </c>
      <c r="Q16" s="25">
        <v>3</v>
      </c>
      <c r="R16" s="25">
        <v>3</v>
      </c>
      <c r="S16" s="25">
        <v>3</v>
      </c>
      <c r="T16" s="25">
        <v>3</v>
      </c>
      <c r="U16" s="25">
        <v>4</v>
      </c>
      <c r="V16" s="25">
        <v>4</v>
      </c>
      <c r="W16" s="25">
        <v>3</v>
      </c>
      <c r="X16" s="25">
        <v>3</v>
      </c>
      <c r="Y16" s="25">
        <v>3</v>
      </c>
      <c r="Z16" s="25">
        <v>4</v>
      </c>
      <c r="AA16" s="25">
        <v>3</v>
      </c>
      <c r="AB16" s="25">
        <v>4</v>
      </c>
      <c r="AC16" s="38">
        <f t="shared" si="0"/>
        <v>84</v>
      </c>
      <c r="AD16" s="43">
        <f t="shared" si="1"/>
        <v>3.36</v>
      </c>
      <c r="AE16" s="80">
        <f>SUM(AC16:AC22)</f>
        <v>582</v>
      </c>
      <c r="AF16" s="83">
        <f>SUM(AD16:AD22)/7</f>
        <v>3.3257142857142852</v>
      </c>
    </row>
    <row r="17" spans="2:34" ht="15.75">
      <c r="B17" s="31"/>
      <c r="C17" s="23">
        <v>10</v>
      </c>
      <c r="D17" s="24">
        <v>3</v>
      </c>
      <c r="E17" s="24">
        <v>4</v>
      </c>
      <c r="F17" s="26">
        <v>4</v>
      </c>
      <c r="G17" s="25">
        <v>4</v>
      </c>
      <c r="H17" s="25">
        <v>3</v>
      </c>
      <c r="I17" s="25">
        <v>3</v>
      </c>
      <c r="J17" s="25">
        <v>3</v>
      </c>
      <c r="K17" s="25">
        <v>3</v>
      </c>
      <c r="L17" s="25">
        <v>4</v>
      </c>
      <c r="M17" s="25">
        <v>3</v>
      </c>
      <c r="N17" s="25">
        <v>4</v>
      </c>
      <c r="O17" s="25">
        <v>4</v>
      </c>
      <c r="P17" s="25">
        <v>3</v>
      </c>
      <c r="Q17" s="25">
        <v>3</v>
      </c>
      <c r="R17" s="25">
        <v>4</v>
      </c>
      <c r="S17" s="25">
        <v>3</v>
      </c>
      <c r="T17" s="25">
        <v>3</v>
      </c>
      <c r="U17" s="25">
        <v>4</v>
      </c>
      <c r="V17" s="25">
        <v>3</v>
      </c>
      <c r="W17" s="25">
        <v>3</v>
      </c>
      <c r="X17" s="25">
        <v>3</v>
      </c>
      <c r="Y17" s="25">
        <v>3</v>
      </c>
      <c r="Z17" s="25">
        <v>4</v>
      </c>
      <c r="AA17" s="25">
        <v>3</v>
      </c>
      <c r="AB17" s="25">
        <v>3</v>
      </c>
      <c r="AC17" s="38">
        <f t="shared" si="0"/>
        <v>84</v>
      </c>
      <c r="AD17" s="43">
        <f t="shared" si="1"/>
        <v>3.36</v>
      </c>
      <c r="AE17" s="81"/>
      <c r="AF17" s="84"/>
    </row>
    <row r="18" spans="2:34" ht="15.75">
      <c r="B18" s="31"/>
      <c r="C18" s="23">
        <v>11</v>
      </c>
      <c r="D18" s="24">
        <v>4</v>
      </c>
      <c r="E18" s="24">
        <v>4</v>
      </c>
      <c r="F18" s="26">
        <v>4</v>
      </c>
      <c r="G18" s="25">
        <v>3</v>
      </c>
      <c r="H18" s="25">
        <v>3</v>
      </c>
      <c r="I18" s="25">
        <v>3</v>
      </c>
      <c r="J18" s="25">
        <v>4</v>
      </c>
      <c r="K18" s="25">
        <v>2</v>
      </c>
      <c r="L18" s="25">
        <v>3</v>
      </c>
      <c r="M18" s="25">
        <v>3</v>
      </c>
      <c r="N18" s="25">
        <v>4</v>
      </c>
      <c r="O18" s="25">
        <v>3</v>
      </c>
      <c r="P18" s="25">
        <v>3</v>
      </c>
      <c r="Q18" s="25">
        <v>3</v>
      </c>
      <c r="R18" s="25">
        <v>3</v>
      </c>
      <c r="S18" s="25">
        <v>3</v>
      </c>
      <c r="T18" s="25">
        <v>4</v>
      </c>
      <c r="U18" s="25">
        <v>3</v>
      </c>
      <c r="V18" s="25">
        <v>3</v>
      </c>
      <c r="W18" s="25">
        <v>4</v>
      </c>
      <c r="X18" s="25">
        <v>3</v>
      </c>
      <c r="Y18" s="25">
        <v>3</v>
      </c>
      <c r="Z18" s="25">
        <v>4</v>
      </c>
      <c r="AA18" s="25">
        <v>3</v>
      </c>
      <c r="AB18" s="25">
        <v>4</v>
      </c>
      <c r="AC18" s="38">
        <f t="shared" si="0"/>
        <v>83</v>
      </c>
      <c r="AD18" s="43">
        <f t="shared" si="1"/>
        <v>3.32</v>
      </c>
      <c r="AE18" s="81"/>
      <c r="AF18" s="84"/>
    </row>
    <row r="19" spans="2:34" ht="15.75">
      <c r="B19" s="31"/>
      <c r="C19" s="23">
        <v>12</v>
      </c>
      <c r="D19" s="24">
        <v>3</v>
      </c>
      <c r="E19" s="24">
        <v>4</v>
      </c>
      <c r="F19" s="26">
        <v>4</v>
      </c>
      <c r="G19" s="25">
        <v>2</v>
      </c>
      <c r="H19" s="25">
        <v>3</v>
      </c>
      <c r="I19" s="25">
        <v>4</v>
      </c>
      <c r="J19" s="25">
        <v>3</v>
      </c>
      <c r="K19" s="25">
        <v>3</v>
      </c>
      <c r="L19" s="25">
        <v>3</v>
      </c>
      <c r="M19" s="25">
        <v>4</v>
      </c>
      <c r="N19" s="25">
        <v>4</v>
      </c>
      <c r="O19" s="25">
        <v>3</v>
      </c>
      <c r="P19" s="25">
        <v>3</v>
      </c>
      <c r="Q19" s="25">
        <v>3</v>
      </c>
      <c r="R19" s="25">
        <v>3</v>
      </c>
      <c r="S19" s="25">
        <v>3</v>
      </c>
      <c r="T19" s="25">
        <v>2</v>
      </c>
      <c r="U19" s="25">
        <v>3</v>
      </c>
      <c r="V19" s="25">
        <v>4</v>
      </c>
      <c r="W19" s="25">
        <v>4</v>
      </c>
      <c r="X19" s="25">
        <v>2</v>
      </c>
      <c r="Y19" s="25">
        <v>3</v>
      </c>
      <c r="Z19" s="25">
        <v>3</v>
      </c>
      <c r="AA19" s="25">
        <v>3</v>
      </c>
      <c r="AB19" s="25">
        <v>3</v>
      </c>
      <c r="AC19" s="38">
        <f t="shared" si="0"/>
        <v>79</v>
      </c>
      <c r="AD19" s="43">
        <f t="shared" si="1"/>
        <v>3.16</v>
      </c>
      <c r="AE19" s="81"/>
      <c r="AF19" s="84"/>
    </row>
    <row r="20" spans="2:34" ht="15.75">
      <c r="B20" s="31"/>
      <c r="C20" s="23">
        <v>13</v>
      </c>
      <c r="D20" s="24">
        <v>4</v>
      </c>
      <c r="E20" s="24">
        <v>3</v>
      </c>
      <c r="F20" s="26">
        <v>4</v>
      </c>
      <c r="G20" s="25">
        <v>4</v>
      </c>
      <c r="H20" s="25">
        <v>4</v>
      </c>
      <c r="I20" s="25">
        <v>3</v>
      </c>
      <c r="J20" s="25">
        <v>3</v>
      </c>
      <c r="K20" s="25">
        <v>4</v>
      </c>
      <c r="L20" s="25">
        <v>4</v>
      </c>
      <c r="M20" s="25">
        <v>3</v>
      </c>
      <c r="N20" s="25">
        <v>4</v>
      </c>
      <c r="O20" s="25">
        <v>4</v>
      </c>
      <c r="P20" s="25">
        <v>4</v>
      </c>
      <c r="Q20" s="25">
        <v>4</v>
      </c>
      <c r="R20" s="25">
        <v>3</v>
      </c>
      <c r="S20" s="25">
        <v>4</v>
      </c>
      <c r="T20" s="25">
        <v>4</v>
      </c>
      <c r="U20" s="25">
        <v>4</v>
      </c>
      <c r="V20" s="25">
        <v>3</v>
      </c>
      <c r="W20" s="25">
        <v>3</v>
      </c>
      <c r="X20" s="25">
        <v>4</v>
      </c>
      <c r="Y20" s="25">
        <v>4</v>
      </c>
      <c r="Z20" s="25">
        <v>3</v>
      </c>
      <c r="AA20" s="25">
        <v>4</v>
      </c>
      <c r="AB20" s="25">
        <v>4</v>
      </c>
      <c r="AC20" s="38">
        <f t="shared" si="0"/>
        <v>92</v>
      </c>
      <c r="AD20" s="43">
        <f t="shared" si="1"/>
        <v>3.68</v>
      </c>
      <c r="AE20" s="81"/>
      <c r="AF20" s="84"/>
    </row>
    <row r="21" spans="2:34" ht="15.75">
      <c r="B21" s="31"/>
      <c r="C21" s="23">
        <v>14</v>
      </c>
      <c r="D21" s="24">
        <v>3</v>
      </c>
      <c r="E21" s="24">
        <v>3</v>
      </c>
      <c r="F21" s="26">
        <v>4</v>
      </c>
      <c r="G21" s="25">
        <v>3</v>
      </c>
      <c r="H21" s="25">
        <v>3</v>
      </c>
      <c r="I21" s="25">
        <v>3</v>
      </c>
      <c r="J21" s="25">
        <v>2</v>
      </c>
      <c r="K21" s="25">
        <v>4</v>
      </c>
      <c r="L21" s="25">
        <v>3</v>
      </c>
      <c r="M21" s="25">
        <v>3</v>
      </c>
      <c r="N21" s="25">
        <v>3</v>
      </c>
      <c r="O21" s="25">
        <v>3</v>
      </c>
      <c r="P21" s="25">
        <v>3</v>
      </c>
      <c r="Q21" s="25">
        <v>3</v>
      </c>
      <c r="R21" s="25">
        <v>4</v>
      </c>
      <c r="S21" s="25">
        <v>3</v>
      </c>
      <c r="T21" s="25">
        <v>4</v>
      </c>
      <c r="U21" s="25">
        <v>3</v>
      </c>
      <c r="V21" s="25">
        <v>2</v>
      </c>
      <c r="W21" s="25">
        <v>2</v>
      </c>
      <c r="X21" s="25">
        <v>3</v>
      </c>
      <c r="Y21" s="25">
        <v>3</v>
      </c>
      <c r="Z21" s="25">
        <v>3</v>
      </c>
      <c r="AA21" s="25">
        <v>3</v>
      </c>
      <c r="AB21" s="25">
        <v>3</v>
      </c>
      <c r="AC21" s="38">
        <f t="shared" si="0"/>
        <v>76</v>
      </c>
      <c r="AD21" s="43">
        <f t="shared" si="1"/>
        <v>3.04</v>
      </c>
      <c r="AE21" s="81"/>
      <c r="AF21" s="84"/>
    </row>
    <row r="22" spans="2:34" ht="15.75">
      <c r="B22" s="32"/>
      <c r="C22" s="23">
        <v>15</v>
      </c>
      <c r="D22" s="24">
        <v>4</v>
      </c>
      <c r="E22" s="24">
        <v>4</v>
      </c>
      <c r="F22" s="24">
        <v>4</v>
      </c>
      <c r="G22" s="25">
        <v>3</v>
      </c>
      <c r="H22" s="25">
        <v>3</v>
      </c>
      <c r="I22" s="25">
        <v>3</v>
      </c>
      <c r="J22" s="25">
        <v>4</v>
      </c>
      <c r="K22" s="25">
        <v>4</v>
      </c>
      <c r="L22" s="25">
        <v>2</v>
      </c>
      <c r="M22" s="25">
        <v>3</v>
      </c>
      <c r="N22" s="25">
        <v>3</v>
      </c>
      <c r="O22" s="25">
        <v>3</v>
      </c>
      <c r="P22" s="25">
        <v>4</v>
      </c>
      <c r="Q22" s="25">
        <v>4</v>
      </c>
      <c r="R22" s="25">
        <v>3</v>
      </c>
      <c r="S22" s="25">
        <v>3</v>
      </c>
      <c r="T22" s="25">
        <v>3</v>
      </c>
      <c r="U22" s="25">
        <v>3</v>
      </c>
      <c r="V22" s="25">
        <v>4</v>
      </c>
      <c r="W22" s="25">
        <v>4</v>
      </c>
      <c r="X22" s="25">
        <v>3</v>
      </c>
      <c r="Y22" s="25">
        <v>4</v>
      </c>
      <c r="Z22" s="25">
        <v>3</v>
      </c>
      <c r="AA22" s="25">
        <v>3</v>
      </c>
      <c r="AB22" s="25">
        <v>3</v>
      </c>
      <c r="AC22" s="38">
        <f t="shared" si="0"/>
        <v>84</v>
      </c>
      <c r="AD22" s="43">
        <f t="shared" si="1"/>
        <v>3.36</v>
      </c>
      <c r="AE22" s="82"/>
      <c r="AF22" s="85"/>
    </row>
    <row r="23" spans="2:34">
      <c r="B23" s="34" t="s">
        <v>18</v>
      </c>
      <c r="C23" s="35"/>
      <c r="D23" s="36">
        <f t="shared" ref="D23:AF23" si="2">SUM(D8:D22)</f>
        <v>51</v>
      </c>
      <c r="E23" s="36">
        <f t="shared" si="2"/>
        <v>54</v>
      </c>
      <c r="F23" s="36">
        <f t="shared" si="2"/>
        <v>59</v>
      </c>
      <c r="G23" s="36">
        <f t="shared" si="2"/>
        <v>45</v>
      </c>
      <c r="H23" s="36">
        <f t="shared" si="2"/>
        <v>50</v>
      </c>
      <c r="I23" s="36">
        <f t="shared" si="2"/>
        <v>46</v>
      </c>
      <c r="J23" s="36">
        <f t="shared" si="2"/>
        <v>47</v>
      </c>
      <c r="K23" s="36">
        <f t="shared" si="2"/>
        <v>49</v>
      </c>
      <c r="L23" s="36">
        <f t="shared" si="2"/>
        <v>47</v>
      </c>
      <c r="M23" s="36">
        <f t="shared" si="2"/>
        <v>45</v>
      </c>
      <c r="N23" s="36">
        <f t="shared" si="2"/>
        <v>53</v>
      </c>
      <c r="O23" s="36">
        <f t="shared" si="2"/>
        <v>49</v>
      </c>
      <c r="P23" s="36">
        <f t="shared" si="2"/>
        <v>47</v>
      </c>
      <c r="Q23" s="36">
        <f t="shared" si="2"/>
        <v>50</v>
      </c>
      <c r="R23" s="36">
        <f t="shared" si="2"/>
        <v>46</v>
      </c>
      <c r="S23" s="36">
        <f t="shared" si="2"/>
        <v>49</v>
      </c>
      <c r="T23" s="36">
        <f t="shared" si="2"/>
        <v>49</v>
      </c>
      <c r="U23" s="36">
        <f t="shared" si="2"/>
        <v>51</v>
      </c>
      <c r="V23" s="36">
        <f t="shared" si="2"/>
        <v>49</v>
      </c>
      <c r="W23" s="36">
        <f t="shared" si="2"/>
        <v>49</v>
      </c>
      <c r="X23" s="36">
        <f t="shared" si="2"/>
        <v>45</v>
      </c>
      <c r="Y23" s="36">
        <f t="shared" si="2"/>
        <v>52</v>
      </c>
      <c r="Z23" s="36">
        <f t="shared" si="2"/>
        <v>53</v>
      </c>
      <c r="AA23" s="36">
        <f t="shared" si="2"/>
        <v>45</v>
      </c>
      <c r="AB23" s="36">
        <f t="shared" si="2"/>
        <v>50</v>
      </c>
      <c r="AC23" s="44">
        <f t="shared" si="2"/>
        <v>1230</v>
      </c>
      <c r="AD23" s="45">
        <f t="shared" si="2"/>
        <v>49.2</v>
      </c>
      <c r="AE23" s="46">
        <f t="shared" si="2"/>
        <v>1230</v>
      </c>
      <c r="AF23" s="47">
        <f t="shared" si="2"/>
        <v>9.8057142857142843</v>
      </c>
    </row>
    <row r="24" spans="2:34">
      <c r="B24" s="53" t="s">
        <v>19</v>
      </c>
      <c r="C24" s="37"/>
      <c r="D24" s="51">
        <f>AVERAGE(D23/15)</f>
        <v>3.4</v>
      </c>
      <c r="E24" s="51">
        <f t="shared" ref="E24:P24" si="3">AVERAGE(E23/15)</f>
        <v>3.6</v>
      </c>
      <c r="F24" s="51">
        <f t="shared" si="3"/>
        <v>3.9333333333333331</v>
      </c>
      <c r="G24" s="51">
        <f t="shared" si="3"/>
        <v>3</v>
      </c>
      <c r="H24" s="51">
        <f t="shared" si="3"/>
        <v>3.3333333333333335</v>
      </c>
      <c r="I24" s="51">
        <f t="shared" si="3"/>
        <v>3.0666666666666669</v>
      </c>
      <c r="J24" s="51">
        <f t="shared" si="3"/>
        <v>3.1333333333333333</v>
      </c>
      <c r="K24" s="51">
        <f t="shared" si="3"/>
        <v>3.2666666666666666</v>
      </c>
      <c r="L24" s="51">
        <f t="shared" si="3"/>
        <v>3.1333333333333333</v>
      </c>
      <c r="M24" s="51">
        <f t="shared" si="3"/>
        <v>3</v>
      </c>
      <c r="N24" s="51">
        <f t="shared" si="3"/>
        <v>3.5333333333333332</v>
      </c>
      <c r="O24" s="51">
        <f t="shared" si="3"/>
        <v>3.2666666666666666</v>
      </c>
      <c r="P24" s="51">
        <f t="shared" si="3"/>
        <v>3.1333333333333333</v>
      </c>
      <c r="Q24" s="51">
        <f t="shared" ref="Q24" si="4">AVERAGE(Q23/15)</f>
        <v>3.3333333333333335</v>
      </c>
      <c r="R24" s="51">
        <f t="shared" ref="R24" si="5">AVERAGE(R23/15)</f>
        <v>3.0666666666666669</v>
      </c>
      <c r="S24" s="51">
        <f t="shared" ref="S24" si="6">AVERAGE(S23/15)</f>
        <v>3.2666666666666666</v>
      </c>
      <c r="T24" s="51">
        <f t="shared" ref="T24" si="7">AVERAGE(T23/15)</f>
        <v>3.2666666666666666</v>
      </c>
      <c r="U24" s="51">
        <f t="shared" ref="U24" si="8">AVERAGE(U23/15)</f>
        <v>3.4</v>
      </c>
      <c r="V24" s="51">
        <f t="shared" ref="V24" si="9">AVERAGE(V23/15)</f>
        <v>3.2666666666666666</v>
      </c>
      <c r="W24" s="51">
        <f t="shared" ref="W24:AD24" si="10">AVERAGE(W23/15)</f>
        <v>3.2666666666666666</v>
      </c>
      <c r="X24" s="51">
        <f t="shared" si="10"/>
        <v>3</v>
      </c>
      <c r="Y24" s="51">
        <f t="shared" si="10"/>
        <v>3.4666666666666668</v>
      </c>
      <c r="Z24" s="51">
        <f t="shared" si="10"/>
        <v>3.5333333333333332</v>
      </c>
      <c r="AA24" s="51">
        <f t="shared" si="10"/>
        <v>3</v>
      </c>
      <c r="AB24" s="51">
        <f t="shared" si="10"/>
        <v>3.3333333333333335</v>
      </c>
      <c r="AC24" s="48">
        <f t="shared" si="10"/>
        <v>82</v>
      </c>
      <c r="AD24" s="49">
        <f t="shared" si="10"/>
        <v>3.2800000000000002</v>
      </c>
      <c r="AE24" s="48">
        <f>AVERAGE(AE23/3)</f>
        <v>410</v>
      </c>
      <c r="AF24" s="49">
        <f>AVERAGE(AF23/3)</f>
        <v>3.2685714285714282</v>
      </c>
    </row>
    <row r="25" spans="2:34" ht="15.75">
      <c r="B25" s="54" t="s">
        <v>40</v>
      </c>
      <c r="C25" s="77" t="s">
        <v>41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9"/>
      <c r="AH25" s="58"/>
    </row>
  </sheetData>
  <mergeCells count="9">
    <mergeCell ref="D6:AB6"/>
    <mergeCell ref="B3:AF3"/>
    <mergeCell ref="C25:AF25"/>
    <mergeCell ref="AE16:AE22"/>
    <mergeCell ref="AF16:AF22"/>
    <mergeCell ref="AE8:AE11"/>
    <mergeCell ref="AF8:AF11"/>
    <mergeCell ref="AE12:AE15"/>
    <mergeCell ref="AF12:AF1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uji coba skala kecil</vt:lpstr>
      <vt:lpstr>uji coba skala besar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ok</cp:lastModifiedBy>
  <dcterms:created xsi:type="dcterms:W3CDTF">2018-11-24T03:56:13Z</dcterms:created>
  <dcterms:modified xsi:type="dcterms:W3CDTF">2018-11-25T16:45:09Z</dcterms:modified>
</cp:coreProperties>
</file>