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" yWindow="180" windowWidth="9540" windowHeight="3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4" i="1" l="1"/>
  <c r="B38" i="1" l="1"/>
  <c r="E29" i="1" l="1"/>
  <c r="F29" i="1" s="1"/>
  <c r="E30" i="1"/>
  <c r="E31" i="1"/>
  <c r="F31" i="1" s="1"/>
  <c r="F30" i="1" l="1"/>
  <c r="B35" i="1" l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4" i="1"/>
  <c r="F4" i="1" s="1"/>
  <c r="D32" i="1"/>
  <c r="C32" i="1"/>
  <c r="E32" i="1" l="1"/>
  <c r="F32" i="1" s="1"/>
  <c r="B33" i="1" s="1"/>
  <c r="G29" i="1" l="1"/>
  <c r="G31" i="1"/>
  <c r="G30" i="1"/>
  <c r="G7" i="1"/>
  <c r="G11" i="1"/>
  <c r="G15" i="1"/>
  <c r="G21" i="1"/>
  <c r="G4" i="1"/>
  <c r="G8" i="1"/>
  <c r="G12" i="1"/>
  <c r="G16" i="1"/>
  <c r="G20" i="1"/>
  <c r="G24" i="1"/>
  <c r="G28" i="1"/>
  <c r="G23" i="1"/>
  <c r="G5" i="1"/>
  <c r="G9" i="1"/>
  <c r="G13" i="1"/>
  <c r="G17" i="1"/>
  <c r="G25" i="1"/>
  <c r="G6" i="1"/>
  <c r="G10" i="1"/>
  <c r="G14" i="1"/>
  <c r="G18" i="1"/>
  <c r="G22" i="1"/>
  <c r="G26" i="1"/>
  <c r="G19" i="1"/>
  <c r="G27" i="1"/>
  <c r="H29" i="1"/>
  <c r="H31" i="1"/>
  <c r="H30" i="1"/>
  <c r="H8" i="1"/>
  <c r="H20" i="1" l="1"/>
  <c r="H6" i="1"/>
  <c r="H24" i="1"/>
  <c r="H21" i="1"/>
  <c r="H23" i="1"/>
  <c r="H27" i="1"/>
  <c r="H9" i="1"/>
  <c r="H14" i="1"/>
  <c r="H19" i="1"/>
  <c r="H18" i="1"/>
  <c r="H11" i="1"/>
  <c r="H26" i="1"/>
  <c r="H12" i="1"/>
  <c r="H28" i="1"/>
  <c r="H16" i="1"/>
  <c r="H25" i="1"/>
  <c r="H17" i="1"/>
  <c r="H15" i="1"/>
  <c r="H13" i="1"/>
  <c r="H5" i="1"/>
  <c r="H22" i="1"/>
  <c r="H7" i="1"/>
  <c r="H10" i="1"/>
  <c r="H4" i="1"/>
  <c r="H32" i="1" l="1"/>
  <c r="B37" i="1" s="1"/>
</calcChain>
</file>

<file path=xl/sharedStrings.xml><?xml version="1.0" encoding="utf-8"?>
<sst xmlns="http://schemas.openxmlformats.org/spreadsheetml/2006/main" count="44" uniqueCount="44">
  <si>
    <t>X₁</t>
  </si>
  <si>
    <t>X₂</t>
  </si>
  <si>
    <t xml:space="preserve">No </t>
  </si>
  <si>
    <t>d̄</t>
  </si>
  <si>
    <t>∑</t>
  </si>
  <si>
    <t>t</t>
  </si>
  <si>
    <t>s</t>
  </si>
  <si>
    <t>d = ( X₁ - X₂)</t>
  </si>
  <si>
    <t>│d = ( X₁ - X₂)│</t>
  </si>
  <si>
    <t>Nama Siswa</t>
  </si>
  <si>
    <t>S²</t>
  </si>
  <si>
    <t>Amirza Trimulyono</t>
  </si>
  <si>
    <t>Arrozak Ikmadani</t>
  </si>
  <si>
    <t>Dafa Handika Kurniawan</t>
  </si>
  <si>
    <t>Desi Riani</t>
  </si>
  <si>
    <t>Faiq Ramdani</t>
  </si>
  <si>
    <t>Irfan Maulana</t>
  </si>
  <si>
    <t>Isnan Aldiyansyah</t>
  </si>
  <si>
    <t>Leni Ayu Astika</t>
  </si>
  <si>
    <t>Firman Afriyansah</t>
  </si>
  <si>
    <t>Wahyu Ningsih</t>
  </si>
  <si>
    <t>Wahyu Kurniawati</t>
  </si>
  <si>
    <t>Ulfah Nur Diani</t>
  </si>
  <si>
    <t>Talitha Aurelia Mustaqim</t>
  </si>
  <si>
    <t>Shira Azarine</t>
  </si>
  <si>
    <t>Selfie Agustina</t>
  </si>
  <si>
    <t>Sazli Rais Zaeni</t>
  </si>
  <si>
    <t>Satriya Diky Rahmawan</t>
  </si>
  <si>
    <t>Salma Nur Azizah</t>
  </si>
  <si>
    <t>Restu Adiza</t>
  </si>
  <si>
    <t>Ra'if Safa'ul Ismam</t>
  </si>
  <si>
    <t>Pandu Afrisan</t>
  </si>
  <si>
    <t>Nadia Nur Aeni</t>
  </si>
  <si>
    <t>Nadhira Zalfa Alfada</t>
  </si>
  <si>
    <t>Nabila Fatwa Nauri Putri</t>
  </si>
  <si>
    <t>Nabil Ramadham</t>
  </si>
  <si>
    <t>Mumtazah Wafiq Azizah</t>
  </si>
  <si>
    <t>Mohamad Ardan Habibi</t>
  </si>
  <si>
    <t>Lizatun Lutfiah</t>
  </si>
  <si>
    <t>t tabel</t>
  </si>
  <si>
    <t>Xd = d - d̄</t>
  </si>
  <si>
    <r>
      <t>X</t>
    </r>
    <r>
      <rPr>
        <b/>
        <sz val="12"/>
        <color theme="1"/>
        <rFont val="Calibri"/>
        <family val="2"/>
      </rPr>
      <t>²</t>
    </r>
    <r>
      <rPr>
        <b/>
        <sz val="10.8"/>
        <color theme="1"/>
        <rFont val="Times New Roman"/>
        <family val="1"/>
      </rPr>
      <t xml:space="preserve">d = </t>
    </r>
    <r>
      <rPr>
        <b/>
        <sz val="12"/>
        <color theme="1"/>
        <rFont val="Times New Roman"/>
        <family val="1"/>
      </rPr>
      <t>(d - d̄)²</t>
    </r>
  </si>
  <si>
    <t>n(n-1)</t>
  </si>
  <si>
    <t>UJI BEDA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</si>
</sst>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.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/>
    <xf numFmtId="41" fontId="2" fillId="3" borderId="1" xfId="1" applyFont="1" applyFill="1" applyBorder="1" applyAlignment="1">
      <alignment horizontal="center"/>
    </xf>
    <xf numFmtId="41" fontId="0" fillId="0" borderId="0" xfId="1" applyFont="1"/>
    <xf numFmtId="0" fontId="2" fillId="0" borderId="6" xfId="0" applyFont="1" applyBorder="1"/>
    <xf numFmtId="0" fontId="0" fillId="0" borderId="0" xfId="0" applyBorder="1"/>
    <xf numFmtId="2" fontId="0" fillId="0" borderId="6" xfId="1" applyNumberFormat="1" applyFont="1" applyBorder="1"/>
    <xf numFmtId="2" fontId="0" fillId="0" borderId="6" xfId="0" applyNumberFormat="1" applyBorder="1"/>
    <xf numFmtId="2" fontId="2" fillId="0" borderId="6" xfId="0" applyNumberFormat="1" applyFont="1" applyBorder="1"/>
    <xf numFmtId="2" fontId="0" fillId="0" borderId="0" xfId="0" applyNumberFormat="1"/>
    <xf numFmtId="2" fontId="0" fillId="0" borderId="0" xfId="0" applyNumberFormat="1" applyBorder="1"/>
    <xf numFmtId="1" fontId="0" fillId="0" borderId="0" xfId="0" applyNumberFormat="1" applyBorder="1"/>
    <xf numFmtId="0" fontId="4" fillId="5" borderId="0" xfId="0" applyFont="1" applyFill="1" applyBorder="1"/>
    <xf numFmtId="0" fontId="2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3" zoomScale="90" zoomScaleNormal="90" workbookViewId="0">
      <selection activeCell="L21" sqref="L21"/>
    </sheetView>
  </sheetViews>
  <sheetFormatPr defaultRowHeight="15" x14ac:dyDescent="0.25"/>
  <cols>
    <col min="1" max="1" width="8.5703125" customWidth="1"/>
    <col min="2" max="2" width="25.85546875" customWidth="1"/>
    <col min="3" max="3" width="5.5703125" customWidth="1"/>
    <col min="4" max="4" width="6" customWidth="1"/>
    <col min="5" max="5" width="13.28515625" customWidth="1"/>
    <col min="6" max="6" width="16.42578125" customWidth="1"/>
    <col min="7" max="7" width="11.7109375" customWidth="1"/>
    <col min="8" max="8" width="13" customWidth="1"/>
    <col min="9" max="9" width="11.7109375" customWidth="1"/>
  </cols>
  <sheetData>
    <row r="1" spans="1:11" ht="15.75" x14ac:dyDescent="0.25">
      <c r="C1" s="9" t="s">
        <v>43</v>
      </c>
      <c r="D1" s="9"/>
      <c r="E1" s="9"/>
      <c r="F1" s="9"/>
    </row>
    <row r="2" spans="1:11" ht="16.5" thickBot="1" x14ac:dyDescent="0.3">
      <c r="A2" s="1"/>
      <c r="B2" s="1"/>
      <c r="C2" s="1"/>
      <c r="D2" s="1"/>
    </row>
    <row r="3" spans="1:11" ht="16.5" thickBot="1" x14ac:dyDescent="0.3">
      <c r="A3" s="27" t="s">
        <v>2</v>
      </c>
      <c r="B3" s="27" t="s">
        <v>9</v>
      </c>
      <c r="C3" s="27" t="s">
        <v>0</v>
      </c>
      <c r="D3" s="27" t="s">
        <v>1</v>
      </c>
      <c r="E3" s="10" t="s">
        <v>7</v>
      </c>
      <c r="F3" s="11" t="s">
        <v>8</v>
      </c>
      <c r="G3" s="4" t="s">
        <v>40</v>
      </c>
      <c r="H3" s="10" t="s">
        <v>41</v>
      </c>
    </row>
    <row r="4" spans="1:11" ht="16.5" thickBot="1" x14ac:dyDescent="0.3">
      <c r="A4" s="2">
        <v>1</v>
      </c>
      <c r="B4" s="28" t="s">
        <v>11</v>
      </c>
      <c r="C4" s="32">
        <v>30</v>
      </c>
      <c r="D4" s="30">
        <v>55</v>
      </c>
      <c r="E4" s="26">
        <f>C4-D4</f>
        <v>-25</v>
      </c>
      <c r="F4" s="2">
        <f>-E4</f>
        <v>25</v>
      </c>
      <c r="G4" s="14">
        <f>F4-B33</f>
        <v>-4.2857142857142847</v>
      </c>
      <c r="H4" s="14">
        <f>G4^2</f>
        <v>18.367346938775501</v>
      </c>
      <c r="K4" s="16"/>
    </row>
    <row r="5" spans="1:11" ht="16.5" thickBot="1" x14ac:dyDescent="0.3">
      <c r="A5" s="2">
        <v>2</v>
      </c>
      <c r="B5" s="29" t="s">
        <v>12</v>
      </c>
      <c r="C5" s="32">
        <v>20</v>
      </c>
      <c r="D5" s="31">
        <v>65</v>
      </c>
      <c r="E5" s="26">
        <f t="shared" ref="E5:E31" si="0">C5-D5</f>
        <v>-45</v>
      </c>
      <c r="F5" s="2">
        <f t="shared" ref="F5:F31" si="1">-E5</f>
        <v>45</v>
      </c>
      <c r="G5" s="14">
        <f>F5-B33</f>
        <v>15.714285714285715</v>
      </c>
      <c r="H5" s="5">
        <f t="shared" ref="H5:H31" si="2">G5^2</f>
        <v>246.93877551020412</v>
      </c>
      <c r="K5" s="16"/>
    </row>
    <row r="6" spans="1:11" ht="16.5" thickBot="1" x14ac:dyDescent="0.3">
      <c r="A6" s="2">
        <v>3</v>
      </c>
      <c r="B6" s="29" t="s">
        <v>13</v>
      </c>
      <c r="C6" s="32">
        <v>30</v>
      </c>
      <c r="D6" s="31">
        <v>60</v>
      </c>
      <c r="E6" s="26">
        <f t="shared" si="0"/>
        <v>-30</v>
      </c>
      <c r="F6" s="2">
        <f t="shared" si="1"/>
        <v>30</v>
      </c>
      <c r="G6" s="14">
        <f>F6-B33</f>
        <v>0.7142857142857153</v>
      </c>
      <c r="H6" s="5">
        <f t="shared" si="2"/>
        <v>0.51020408163265452</v>
      </c>
      <c r="K6" s="16"/>
    </row>
    <row r="7" spans="1:11" ht="16.5" thickBot="1" x14ac:dyDescent="0.3">
      <c r="A7" s="2">
        <v>4</v>
      </c>
      <c r="B7" s="29" t="s">
        <v>14</v>
      </c>
      <c r="C7" s="32">
        <v>35</v>
      </c>
      <c r="D7" s="31">
        <v>65</v>
      </c>
      <c r="E7" s="26">
        <f t="shared" si="0"/>
        <v>-30</v>
      </c>
      <c r="F7" s="2">
        <f t="shared" si="1"/>
        <v>30</v>
      </c>
      <c r="G7" s="14">
        <f>F7-B33</f>
        <v>0.7142857142857153</v>
      </c>
      <c r="H7" s="5">
        <f t="shared" si="2"/>
        <v>0.51020408163265452</v>
      </c>
      <c r="K7" s="16"/>
    </row>
    <row r="8" spans="1:11" ht="16.5" thickBot="1" x14ac:dyDescent="0.3">
      <c r="A8" s="2">
        <v>5</v>
      </c>
      <c r="B8" s="29" t="s">
        <v>15</v>
      </c>
      <c r="C8" s="32">
        <v>25</v>
      </c>
      <c r="D8" s="31">
        <v>65</v>
      </c>
      <c r="E8" s="26">
        <f t="shared" si="0"/>
        <v>-40</v>
      </c>
      <c r="F8" s="2">
        <f t="shared" si="1"/>
        <v>40</v>
      </c>
      <c r="G8" s="14">
        <f>F8-B33</f>
        <v>10.714285714285715</v>
      </c>
      <c r="H8" s="5">
        <f t="shared" si="2"/>
        <v>114.79591836734696</v>
      </c>
      <c r="K8" s="16"/>
    </row>
    <row r="9" spans="1:11" ht="16.5" thickBot="1" x14ac:dyDescent="0.3">
      <c r="A9" s="2">
        <v>6</v>
      </c>
      <c r="B9" s="29" t="s">
        <v>19</v>
      </c>
      <c r="C9" s="32">
        <v>50</v>
      </c>
      <c r="D9" s="31">
        <v>65</v>
      </c>
      <c r="E9" s="26">
        <f t="shared" si="0"/>
        <v>-15</v>
      </c>
      <c r="F9" s="2">
        <f t="shared" si="1"/>
        <v>15</v>
      </c>
      <c r="G9" s="14">
        <f>F9-B33</f>
        <v>-14.285714285714285</v>
      </c>
      <c r="H9" s="5">
        <f t="shared" si="2"/>
        <v>204.08163265306121</v>
      </c>
      <c r="K9" s="16"/>
    </row>
    <row r="10" spans="1:11" ht="16.5" thickBot="1" x14ac:dyDescent="0.3">
      <c r="A10" s="2">
        <v>7</v>
      </c>
      <c r="B10" s="29" t="s">
        <v>16</v>
      </c>
      <c r="C10" s="32">
        <v>35</v>
      </c>
      <c r="D10" s="31">
        <v>75</v>
      </c>
      <c r="E10" s="26">
        <f t="shared" si="0"/>
        <v>-40</v>
      </c>
      <c r="F10" s="2">
        <f t="shared" si="1"/>
        <v>40</v>
      </c>
      <c r="G10" s="14">
        <f>F10-B33</f>
        <v>10.714285714285715</v>
      </c>
      <c r="H10" s="5">
        <f t="shared" si="2"/>
        <v>114.79591836734696</v>
      </c>
      <c r="K10" s="16"/>
    </row>
    <row r="11" spans="1:11" ht="16.5" thickBot="1" x14ac:dyDescent="0.3">
      <c r="A11" s="2">
        <v>8</v>
      </c>
      <c r="B11" s="29" t="s">
        <v>17</v>
      </c>
      <c r="C11" s="32">
        <v>25</v>
      </c>
      <c r="D11" s="31">
        <v>75</v>
      </c>
      <c r="E11" s="26">
        <f t="shared" si="0"/>
        <v>-50</v>
      </c>
      <c r="F11" s="2">
        <f t="shared" si="1"/>
        <v>50</v>
      </c>
      <c r="G11" s="14">
        <f>F11-B33</f>
        <v>20.714285714285715</v>
      </c>
      <c r="H11" s="5">
        <f t="shared" si="2"/>
        <v>429.08163265306126</v>
      </c>
      <c r="K11" s="16"/>
    </row>
    <row r="12" spans="1:11" ht="16.5" thickBot="1" x14ac:dyDescent="0.3">
      <c r="A12" s="2">
        <v>9</v>
      </c>
      <c r="B12" s="29" t="s">
        <v>18</v>
      </c>
      <c r="C12" s="32">
        <v>50</v>
      </c>
      <c r="D12" s="31">
        <v>80</v>
      </c>
      <c r="E12" s="26">
        <f t="shared" si="0"/>
        <v>-30</v>
      </c>
      <c r="F12" s="2">
        <f t="shared" si="1"/>
        <v>30</v>
      </c>
      <c r="G12" s="14">
        <f>F12-B33</f>
        <v>0.7142857142857153</v>
      </c>
      <c r="H12" s="5">
        <f t="shared" si="2"/>
        <v>0.51020408163265452</v>
      </c>
      <c r="K12" s="16"/>
    </row>
    <row r="13" spans="1:11" ht="16.5" thickBot="1" x14ac:dyDescent="0.3">
      <c r="A13" s="2">
        <v>10</v>
      </c>
      <c r="B13" s="29" t="s">
        <v>38</v>
      </c>
      <c r="C13" s="32">
        <v>50</v>
      </c>
      <c r="D13" s="31">
        <v>75</v>
      </c>
      <c r="E13" s="26">
        <f t="shared" si="0"/>
        <v>-25</v>
      </c>
      <c r="F13" s="2">
        <f t="shared" si="1"/>
        <v>25</v>
      </c>
      <c r="G13" s="14">
        <f>F13-B33</f>
        <v>-4.2857142857142847</v>
      </c>
      <c r="H13" s="5">
        <f t="shared" si="2"/>
        <v>18.367346938775501</v>
      </c>
      <c r="K13" s="16"/>
    </row>
    <row r="14" spans="1:11" ht="16.5" thickBot="1" x14ac:dyDescent="0.3">
      <c r="A14" s="2">
        <v>11</v>
      </c>
      <c r="B14" s="29" t="s">
        <v>37</v>
      </c>
      <c r="C14" s="32">
        <v>25</v>
      </c>
      <c r="D14" s="31">
        <v>65</v>
      </c>
      <c r="E14" s="26">
        <f t="shared" si="0"/>
        <v>-40</v>
      </c>
      <c r="F14" s="2">
        <f t="shared" si="1"/>
        <v>40</v>
      </c>
      <c r="G14" s="14">
        <f>F14-B33</f>
        <v>10.714285714285715</v>
      </c>
      <c r="H14" s="5">
        <f t="shared" si="2"/>
        <v>114.79591836734696</v>
      </c>
      <c r="K14" s="16"/>
    </row>
    <row r="15" spans="1:11" ht="16.5" thickBot="1" x14ac:dyDescent="0.3">
      <c r="A15" s="2">
        <v>12</v>
      </c>
      <c r="B15" s="29" t="s">
        <v>36</v>
      </c>
      <c r="C15" s="32">
        <v>50</v>
      </c>
      <c r="D15" s="31">
        <v>75</v>
      </c>
      <c r="E15" s="26">
        <f t="shared" si="0"/>
        <v>-25</v>
      </c>
      <c r="F15" s="2">
        <f t="shared" si="1"/>
        <v>25</v>
      </c>
      <c r="G15" s="14">
        <f>F15-B33</f>
        <v>-4.2857142857142847</v>
      </c>
      <c r="H15" s="5">
        <f t="shared" si="2"/>
        <v>18.367346938775501</v>
      </c>
      <c r="K15" s="16"/>
    </row>
    <row r="16" spans="1:11" ht="16.5" thickBot="1" x14ac:dyDescent="0.3">
      <c r="A16" s="2">
        <v>13</v>
      </c>
      <c r="B16" s="29" t="s">
        <v>35</v>
      </c>
      <c r="C16" s="32">
        <v>50</v>
      </c>
      <c r="D16" s="31">
        <v>70</v>
      </c>
      <c r="E16" s="26">
        <f t="shared" si="0"/>
        <v>-20</v>
      </c>
      <c r="F16" s="2">
        <f t="shared" si="1"/>
        <v>20</v>
      </c>
      <c r="G16" s="14">
        <f>F16-B33</f>
        <v>-9.2857142857142847</v>
      </c>
      <c r="H16" s="5">
        <f t="shared" si="2"/>
        <v>86.224489795918345</v>
      </c>
      <c r="K16" s="16"/>
    </row>
    <row r="17" spans="1:11" ht="16.5" thickBot="1" x14ac:dyDescent="0.3">
      <c r="A17" s="2">
        <v>14</v>
      </c>
      <c r="B17" s="29" t="s">
        <v>34</v>
      </c>
      <c r="C17" s="32">
        <v>65</v>
      </c>
      <c r="D17" s="30">
        <v>95</v>
      </c>
      <c r="E17" s="26">
        <f t="shared" si="0"/>
        <v>-30</v>
      </c>
      <c r="F17" s="2">
        <f t="shared" si="1"/>
        <v>30</v>
      </c>
      <c r="G17" s="14">
        <f>F17-B33</f>
        <v>0.7142857142857153</v>
      </c>
      <c r="H17" s="5">
        <f t="shared" si="2"/>
        <v>0.51020408163265452</v>
      </c>
      <c r="K17" s="16"/>
    </row>
    <row r="18" spans="1:11" ht="16.5" thickBot="1" x14ac:dyDescent="0.3">
      <c r="A18" s="2">
        <v>15</v>
      </c>
      <c r="B18" s="29" t="s">
        <v>33</v>
      </c>
      <c r="C18" s="32">
        <v>50</v>
      </c>
      <c r="D18" s="31">
        <v>70</v>
      </c>
      <c r="E18" s="26">
        <f t="shared" si="0"/>
        <v>-20</v>
      </c>
      <c r="F18" s="2">
        <f t="shared" si="1"/>
        <v>20</v>
      </c>
      <c r="G18" s="14">
        <f>F18-B33</f>
        <v>-9.2857142857142847</v>
      </c>
      <c r="H18" s="5">
        <f t="shared" si="2"/>
        <v>86.224489795918345</v>
      </c>
      <c r="K18" s="16"/>
    </row>
    <row r="19" spans="1:11" ht="16.5" thickBot="1" x14ac:dyDescent="0.3">
      <c r="A19" s="2">
        <v>16</v>
      </c>
      <c r="B19" s="29" t="s">
        <v>32</v>
      </c>
      <c r="C19" s="32">
        <v>35</v>
      </c>
      <c r="D19" s="31">
        <v>70</v>
      </c>
      <c r="E19" s="26">
        <f t="shared" si="0"/>
        <v>-35</v>
      </c>
      <c r="F19" s="2">
        <f t="shared" si="1"/>
        <v>35</v>
      </c>
      <c r="G19" s="14">
        <f>F19-B33</f>
        <v>5.7142857142857153</v>
      </c>
      <c r="H19" s="5">
        <f t="shared" si="2"/>
        <v>32.653061224489811</v>
      </c>
      <c r="K19" s="16"/>
    </row>
    <row r="20" spans="1:11" ht="16.5" thickBot="1" x14ac:dyDescent="0.3">
      <c r="A20" s="2">
        <v>17</v>
      </c>
      <c r="B20" s="29" t="s">
        <v>31</v>
      </c>
      <c r="C20" s="32">
        <v>35</v>
      </c>
      <c r="D20" s="31">
        <v>70</v>
      </c>
      <c r="E20" s="26">
        <f t="shared" si="0"/>
        <v>-35</v>
      </c>
      <c r="F20" s="2">
        <f t="shared" si="1"/>
        <v>35</v>
      </c>
      <c r="G20" s="14">
        <f>F20-B33</f>
        <v>5.7142857142857153</v>
      </c>
      <c r="H20" s="5">
        <f t="shared" si="2"/>
        <v>32.653061224489811</v>
      </c>
      <c r="K20" s="16"/>
    </row>
    <row r="21" spans="1:11" ht="16.5" thickBot="1" x14ac:dyDescent="0.3">
      <c r="A21" s="2">
        <v>18</v>
      </c>
      <c r="B21" s="29" t="s">
        <v>30</v>
      </c>
      <c r="C21" s="32">
        <v>30</v>
      </c>
      <c r="D21" s="31">
        <v>70</v>
      </c>
      <c r="E21" s="26">
        <f t="shared" si="0"/>
        <v>-40</v>
      </c>
      <c r="F21" s="2">
        <f t="shared" si="1"/>
        <v>40</v>
      </c>
      <c r="G21" s="14">
        <f>F21-B33</f>
        <v>10.714285714285715</v>
      </c>
      <c r="H21" s="5">
        <f t="shared" si="2"/>
        <v>114.79591836734696</v>
      </c>
    </row>
    <row r="22" spans="1:11" ht="16.5" thickBot="1" x14ac:dyDescent="0.3">
      <c r="A22" s="2">
        <v>19</v>
      </c>
      <c r="B22" s="29" t="s">
        <v>29</v>
      </c>
      <c r="C22" s="32">
        <v>50</v>
      </c>
      <c r="D22" s="31">
        <v>80</v>
      </c>
      <c r="E22" s="26">
        <f t="shared" si="0"/>
        <v>-30</v>
      </c>
      <c r="F22" s="2">
        <f t="shared" si="1"/>
        <v>30</v>
      </c>
      <c r="G22" s="14">
        <f>F22-B33</f>
        <v>0.7142857142857153</v>
      </c>
      <c r="H22" s="5">
        <f t="shared" si="2"/>
        <v>0.51020408163265452</v>
      </c>
    </row>
    <row r="23" spans="1:11" ht="16.5" thickBot="1" x14ac:dyDescent="0.3">
      <c r="A23" s="2">
        <v>20</v>
      </c>
      <c r="B23" s="29" t="s">
        <v>28</v>
      </c>
      <c r="C23" s="32">
        <v>65</v>
      </c>
      <c r="D23" s="31">
        <v>95</v>
      </c>
      <c r="E23" s="26">
        <f t="shared" si="0"/>
        <v>-30</v>
      </c>
      <c r="F23" s="2">
        <f t="shared" si="1"/>
        <v>30</v>
      </c>
      <c r="G23" s="14">
        <f>F23-B33</f>
        <v>0.7142857142857153</v>
      </c>
      <c r="H23" s="5">
        <f t="shared" si="2"/>
        <v>0.51020408163265452</v>
      </c>
    </row>
    <row r="24" spans="1:11" ht="16.5" thickBot="1" x14ac:dyDescent="0.3">
      <c r="A24" s="2">
        <v>21</v>
      </c>
      <c r="B24" s="29" t="s">
        <v>27</v>
      </c>
      <c r="C24" s="32">
        <v>50</v>
      </c>
      <c r="D24" s="31">
        <v>80</v>
      </c>
      <c r="E24" s="26">
        <f t="shared" si="0"/>
        <v>-30</v>
      </c>
      <c r="F24" s="2">
        <f t="shared" si="1"/>
        <v>30</v>
      </c>
      <c r="G24" s="14">
        <f>F24-B33</f>
        <v>0.7142857142857153</v>
      </c>
      <c r="H24" s="5">
        <f t="shared" si="2"/>
        <v>0.51020408163265452</v>
      </c>
    </row>
    <row r="25" spans="1:11" ht="16.5" thickBot="1" x14ac:dyDescent="0.3">
      <c r="A25" s="2">
        <v>22</v>
      </c>
      <c r="B25" s="29" t="s">
        <v>26</v>
      </c>
      <c r="C25" s="32">
        <v>55</v>
      </c>
      <c r="D25" s="31">
        <v>80</v>
      </c>
      <c r="E25" s="26">
        <f t="shared" si="0"/>
        <v>-25</v>
      </c>
      <c r="F25" s="2">
        <f t="shared" si="1"/>
        <v>25</v>
      </c>
      <c r="G25" s="14">
        <f>F25-B33</f>
        <v>-4.2857142857142847</v>
      </c>
      <c r="H25" s="5">
        <f t="shared" si="2"/>
        <v>18.367346938775501</v>
      </c>
    </row>
    <row r="26" spans="1:11" ht="16.5" thickBot="1" x14ac:dyDescent="0.3">
      <c r="A26" s="2">
        <v>23</v>
      </c>
      <c r="B26" s="29" t="s">
        <v>25</v>
      </c>
      <c r="C26" s="32">
        <v>55</v>
      </c>
      <c r="D26" s="31">
        <v>70</v>
      </c>
      <c r="E26" s="26">
        <f t="shared" si="0"/>
        <v>-15</v>
      </c>
      <c r="F26" s="2">
        <f t="shared" si="1"/>
        <v>15</v>
      </c>
      <c r="G26" s="14">
        <f>F26-B33</f>
        <v>-14.285714285714285</v>
      </c>
      <c r="H26" s="5">
        <f t="shared" si="2"/>
        <v>204.08163265306121</v>
      </c>
    </row>
    <row r="27" spans="1:11" ht="16.5" thickBot="1" x14ac:dyDescent="0.3">
      <c r="A27" s="2">
        <v>24</v>
      </c>
      <c r="B27" s="29" t="s">
        <v>24</v>
      </c>
      <c r="C27" s="32">
        <v>60</v>
      </c>
      <c r="D27" s="31">
        <v>85</v>
      </c>
      <c r="E27" s="26">
        <f t="shared" si="0"/>
        <v>-25</v>
      </c>
      <c r="F27" s="2">
        <f t="shared" si="1"/>
        <v>25</v>
      </c>
      <c r="G27" s="14">
        <f>F27-B33</f>
        <v>-4.2857142857142847</v>
      </c>
      <c r="H27" s="5">
        <f t="shared" si="2"/>
        <v>18.367346938775501</v>
      </c>
    </row>
    <row r="28" spans="1:11" ht="16.5" thickBot="1" x14ac:dyDescent="0.3">
      <c r="A28" s="2">
        <v>25</v>
      </c>
      <c r="B28" s="29" t="s">
        <v>23</v>
      </c>
      <c r="C28" s="32">
        <v>65</v>
      </c>
      <c r="D28" s="31">
        <v>90</v>
      </c>
      <c r="E28" s="26">
        <f t="shared" si="0"/>
        <v>-25</v>
      </c>
      <c r="F28" s="2">
        <f t="shared" si="1"/>
        <v>25</v>
      </c>
      <c r="G28" s="14">
        <f>F28-B33</f>
        <v>-4.2857142857142847</v>
      </c>
      <c r="H28" s="5">
        <f t="shared" si="2"/>
        <v>18.367346938775501</v>
      </c>
    </row>
    <row r="29" spans="1:11" ht="16.5" thickBot="1" x14ac:dyDescent="0.3">
      <c r="A29" s="2">
        <v>26</v>
      </c>
      <c r="B29" s="29" t="s">
        <v>22</v>
      </c>
      <c r="C29" s="32">
        <v>65</v>
      </c>
      <c r="D29" s="31">
        <v>90</v>
      </c>
      <c r="E29" s="26">
        <f t="shared" si="0"/>
        <v>-25</v>
      </c>
      <c r="F29" s="2">
        <f t="shared" si="1"/>
        <v>25</v>
      </c>
      <c r="G29" s="14">
        <f>F29-B33</f>
        <v>-4.2857142857142847</v>
      </c>
      <c r="H29" s="5">
        <f t="shared" si="2"/>
        <v>18.367346938775501</v>
      </c>
    </row>
    <row r="30" spans="1:11" ht="16.5" thickBot="1" x14ac:dyDescent="0.3">
      <c r="A30" s="2">
        <v>27</v>
      </c>
      <c r="B30" s="29" t="s">
        <v>21</v>
      </c>
      <c r="C30" s="32">
        <v>50</v>
      </c>
      <c r="D30" s="31">
        <v>75</v>
      </c>
      <c r="E30" s="26">
        <f t="shared" si="0"/>
        <v>-25</v>
      </c>
      <c r="F30" s="2">
        <f t="shared" si="1"/>
        <v>25</v>
      </c>
      <c r="G30" s="14">
        <f>F30-B33</f>
        <v>-4.2857142857142847</v>
      </c>
      <c r="H30" s="5">
        <f t="shared" si="2"/>
        <v>18.367346938775501</v>
      </c>
    </row>
    <row r="31" spans="1:11" ht="16.5" thickBot="1" x14ac:dyDescent="0.3">
      <c r="A31" s="2">
        <v>28</v>
      </c>
      <c r="B31" s="29" t="s">
        <v>20</v>
      </c>
      <c r="C31" s="32">
        <v>65</v>
      </c>
      <c r="D31" s="31">
        <v>80</v>
      </c>
      <c r="E31" s="26">
        <f t="shared" si="0"/>
        <v>-15</v>
      </c>
      <c r="F31" s="2">
        <f t="shared" si="1"/>
        <v>15</v>
      </c>
      <c r="G31" s="14">
        <f>F31-B33</f>
        <v>-14.285714285714285</v>
      </c>
      <c r="H31" s="5">
        <f t="shared" si="2"/>
        <v>204.08163265306121</v>
      </c>
    </row>
    <row r="32" spans="1:11" ht="15.75" x14ac:dyDescent="0.25">
      <c r="A32" s="7" t="s">
        <v>4</v>
      </c>
      <c r="B32" s="8">
        <v>28</v>
      </c>
      <c r="C32" s="8">
        <f>SUM(C4:C31)</f>
        <v>1270</v>
      </c>
      <c r="D32" s="8">
        <f>SUM(D4:D31)</f>
        <v>2090</v>
      </c>
      <c r="E32" s="13">
        <f>C32-D32</f>
        <v>-820</v>
      </c>
      <c r="F32" s="8">
        <f>-E32</f>
        <v>820</v>
      </c>
      <c r="G32" s="15"/>
      <c r="H32" s="8">
        <f>SUM(H4:H31)</f>
        <v>2135.7142857142862</v>
      </c>
    </row>
    <row r="33" spans="1:6" ht="15.75" x14ac:dyDescent="0.25">
      <c r="A33" s="6" t="s">
        <v>3</v>
      </c>
      <c r="B33" s="17">
        <f>F32/28</f>
        <v>29.285714285714285</v>
      </c>
      <c r="D33" s="1"/>
    </row>
    <row r="34" spans="1:6" ht="15.75" x14ac:dyDescent="0.25">
      <c r="A34" s="6" t="s">
        <v>42</v>
      </c>
      <c r="B34" s="21">
        <f>28*(28-1)</f>
        <v>756</v>
      </c>
      <c r="D34" s="1"/>
      <c r="F34" s="12"/>
    </row>
    <row r="35" spans="1:6" ht="15.75" x14ac:dyDescent="0.25">
      <c r="A35" s="6" t="s">
        <v>6</v>
      </c>
      <c r="B35" s="19">
        <f>SQRT(B38)</f>
        <v>10.085612362151195</v>
      </c>
      <c r="D35" s="22"/>
      <c r="F35" s="22"/>
    </row>
    <row r="36" spans="1:6" ht="15.75" x14ac:dyDescent="0.25">
      <c r="A36" s="6" t="s">
        <v>39</v>
      </c>
      <c r="B36" s="19">
        <v>2.048</v>
      </c>
    </row>
    <row r="37" spans="1:6" ht="15.75" x14ac:dyDescent="0.25">
      <c r="A37" s="6" t="s">
        <v>5</v>
      </c>
      <c r="B37" s="20">
        <f>(B33/(H32/B34)^(1/2))</f>
        <v>17.423890875580778</v>
      </c>
      <c r="F37" s="22"/>
    </row>
    <row r="38" spans="1:6" x14ac:dyDescent="0.25">
      <c r="A38" s="35" t="s">
        <v>10</v>
      </c>
      <c r="B38" s="3">
        <f>VAR(D4:D31)</f>
        <v>101.71957671957703</v>
      </c>
    </row>
    <row r="42" spans="1:6" x14ac:dyDescent="0.25">
      <c r="A42" s="25"/>
    </row>
    <row r="43" spans="1:6" ht="15" customHeight="1" x14ac:dyDescent="0.25">
      <c r="A43" s="34"/>
      <c r="B43" s="24"/>
      <c r="C43" s="23"/>
    </row>
    <row r="44" spans="1:6" ht="15.75" x14ac:dyDescent="0.25">
      <c r="A44" s="33"/>
      <c r="B44" s="34"/>
      <c r="C44" s="23"/>
      <c r="D44" s="18"/>
    </row>
    <row r="45" spans="1:6" ht="15.75" x14ac:dyDescent="0.25">
      <c r="B45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ONE 725</dc:creator>
  <cp:lastModifiedBy>asus</cp:lastModifiedBy>
  <dcterms:created xsi:type="dcterms:W3CDTF">2014-05-27T09:19:07Z</dcterms:created>
  <dcterms:modified xsi:type="dcterms:W3CDTF">2018-08-02T16:28:09Z</dcterms:modified>
</cp:coreProperties>
</file>